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ПИТАНИЕ\2025 год\декабрь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9" i="1" l="1"/>
  <c r="L28" i="1"/>
  <c r="F15" i="1" l="1"/>
  <c r="H15" i="1"/>
  <c r="H39" i="1"/>
  <c r="H28" i="1"/>
  <c r="H52" i="1"/>
  <c r="H63" i="1"/>
  <c r="H76" i="1"/>
  <c r="H87" i="1"/>
  <c r="H99" i="1"/>
  <c r="H111" i="1"/>
  <c r="B244" i="1" l="1"/>
  <c r="A244" i="1"/>
  <c r="L243" i="1"/>
  <c r="J243" i="1"/>
  <c r="I243" i="1"/>
  <c r="H243" i="1"/>
  <c r="G243" i="1"/>
  <c r="F243" i="1"/>
  <c r="B232" i="1"/>
  <c r="A232" i="1"/>
  <c r="L244" i="1"/>
  <c r="J231" i="1"/>
  <c r="I231" i="1"/>
  <c r="I244" i="1" s="1"/>
  <c r="H231" i="1"/>
  <c r="G231" i="1"/>
  <c r="F231" i="1"/>
  <c r="F244" i="1" s="1"/>
  <c r="B221" i="1"/>
  <c r="A221" i="1"/>
  <c r="L220" i="1"/>
  <c r="L221" i="1" s="1"/>
  <c r="J220" i="1"/>
  <c r="I220" i="1"/>
  <c r="H220" i="1"/>
  <c r="G220" i="1"/>
  <c r="F220" i="1"/>
  <c r="B208" i="1"/>
  <c r="A208" i="1"/>
  <c r="J207" i="1"/>
  <c r="I207" i="1"/>
  <c r="H207" i="1"/>
  <c r="G207" i="1"/>
  <c r="F207" i="1"/>
  <c r="B197" i="1"/>
  <c r="A197" i="1"/>
  <c r="L196" i="1"/>
  <c r="J196" i="1"/>
  <c r="I196" i="1"/>
  <c r="H196" i="1"/>
  <c r="G196" i="1"/>
  <c r="F196" i="1"/>
  <c r="B185" i="1"/>
  <c r="A185" i="1"/>
  <c r="L197" i="1"/>
  <c r="J184" i="1"/>
  <c r="I184" i="1"/>
  <c r="H184" i="1"/>
  <c r="H197" i="1" s="1"/>
  <c r="G184" i="1"/>
  <c r="G197" i="1" s="1"/>
  <c r="F184" i="1"/>
  <c r="B174" i="1"/>
  <c r="A174" i="1"/>
  <c r="L173" i="1"/>
  <c r="J173" i="1"/>
  <c r="I173" i="1"/>
  <c r="H173" i="1"/>
  <c r="G173" i="1"/>
  <c r="F173" i="1"/>
  <c r="B161" i="1"/>
  <c r="A161" i="1"/>
  <c r="L174" i="1"/>
  <c r="J160" i="1"/>
  <c r="I160" i="1"/>
  <c r="I174" i="1" s="1"/>
  <c r="H160" i="1"/>
  <c r="G160" i="1"/>
  <c r="F160" i="1"/>
  <c r="F174" i="1" s="1"/>
  <c r="B149" i="1"/>
  <c r="A149" i="1"/>
  <c r="L148" i="1"/>
  <c r="L149" i="1" s="1"/>
  <c r="J148" i="1"/>
  <c r="I148" i="1"/>
  <c r="H148" i="1"/>
  <c r="G148" i="1"/>
  <c r="F148" i="1"/>
  <c r="B136" i="1"/>
  <c r="A136" i="1"/>
  <c r="J135" i="1"/>
  <c r="I135" i="1"/>
  <c r="H135" i="1"/>
  <c r="G135" i="1"/>
  <c r="F135" i="1"/>
  <c r="B125" i="1"/>
  <c r="A125" i="1"/>
  <c r="L124" i="1"/>
  <c r="J124" i="1"/>
  <c r="I124" i="1"/>
  <c r="H124" i="1"/>
  <c r="G124" i="1"/>
  <c r="F124" i="1"/>
  <c r="B112" i="1"/>
  <c r="A112" i="1"/>
  <c r="L125" i="1"/>
  <c r="J111" i="1"/>
  <c r="I111" i="1"/>
  <c r="H125" i="1"/>
  <c r="G111" i="1"/>
  <c r="G125" i="1" s="1"/>
  <c r="F111" i="1"/>
  <c r="B100" i="1"/>
  <c r="A100" i="1"/>
  <c r="L99" i="1"/>
  <c r="L100" i="1" s="1"/>
  <c r="J99" i="1"/>
  <c r="I99" i="1"/>
  <c r="G99" i="1"/>
  <c r="F99" i="1"/>
  <c r="B88" i="1"/>
  <c r="A88" i="1"/>
  <c r="J87" i="1"/>
  <c r="I87" i="1"/>
  <c r="G87" i="1"/>
  <c r="F87" i="1"/>
  <c r="B77" i="1"/>
  <c r="A77" i="1"/>
  <c r="L76" i="1"/>
  <c r="J76" i="1"/>
  <c r="I76" i="1"/>
  <c r="G76" i="1"/>
  <c r="F76" i="1"/>
  <c r="B64" i="1"/>
  <c r="A64" i="1"/>
  <c r="J63" i="1"/>
  <c r="I63" i="1"/>
  <c r="I77" i="1" s="1"/>
  <c r="H77" i="1"/>
  <c r="G63" i="1"/>
  <c r="F63" i="1"/>
  <c r="B53" i="1"/>
  <c r="A53" i="1"/>
  <c r="L52" i="1"/>
  <c r="J52" i="1"/>
  <c r="I52" i="1"/>
  <c r="G52" i="1"/>
  <c r="F52" i="1"/>
  <c r="B40" i="1"/>
  <c r="A40" i="1"/>
  <c r="J39" i="1"/>
  <c r="I39" i="1"/>
  <c r="H53" i="1"/>
  <c r="G39" i="1"/>
  <c r="F39" i="1"/>
  <c r="B29" i="1"/>
  <c r="A29" i="1"/>
  <c r="J28" i="1"/>
  <c r="I28" i="1"/>
  <c r="G28" i="1"/>
  <c r="F28" i="1"/>
  <c r="F29" i="1" s="1"/>
  <c r="B16" i="1"/>
  <c r="A16" i="1"/>
  <c r="J15" i="1"/>
  <c r="I15" i="1"/>
  <c r="G15" i="1"/>
  <c r="G221" i="1" l="1"/>
  <c r="G149" i="1"/>
  <c r="I149" i="1"/>
  <c r="J221" i="1"/>
  <c r="J149" i="1"/>
  <c r="I221" i="1"/>
  <c r="I29" i="1"/>
  <c r="F53" i="1"/>
  <c r="G77" i="1"/>
  <c r="I100" i="1"/>
  <c r="F125" i="1"/>
  <c r="I125" i="1"/>
  <c r="H149" i="1"/>
  <c r="G174" i="1"/>
  <c r="J174" i="1"/>
  <c r="F197" i="1"/>
  <c r="I197" i="1"/>
  <c r="H221" i="1"/>
  <c r="G244" i="1"/>
  <c r="J244" i="1"/>
  <c r="G53" i="1"/>
  <c r="F100" i="1"/>
  <c r="J29" i="1"/>
  <c r="L53" i="1"/>
  <c r="J77" i="1"/>
  <c r="J100" i="1"/>
  <c r="I53" i="1"/>
  <c r="L77" i="1"/>
  <c r="G100" i="1"/>
  <c r="G29" i="1"/>
  <c r="H29" i="1"/>
  <c r="J53" i="1"/>
  <c r="F77" i="1"/>
  <c r="H100" i="1"/>
  <c r="J125" i="1"/>
  <c r="F149" i="1"/>
  <c r="H174" i="1"/>
  <c r="J197" i="1"/>
  <c r="F221" i="1"/>
  <c r="H244" i="1"/>
  <c r="I255" i="1" l="1"/>
  <c r="F255" i="1"/>
  <c r="L255" i="1"/>
  <c r="J255" i="1"/>
  <c r="G255" i="1"/>
  <c r="H255" i="1"/>
</calcChain>
</file>

<file path=xl/sharedStrings.xml><?xml version="1.0" encoding="utf-8"?>
<sst xmlns="http://schemas.openxmlformats.org/spreadsheetml/2006/main" count="260" uniqueCount="94">
  <si>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</si>
  <si>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</si>
  <si>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</si>
  <si>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</si>
  <si>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</si>
  <si>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</si>
  <si>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</si>
  <si>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</si>
  <si>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</si>
  <si>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</si>
  <si>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</si>
  <si>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</si>
  <si>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</si>
  <si>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</si>
  <si>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</si>
  <si>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</si>
  <si>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</si>
  <si>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</si>
  <si>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</si>
  <si>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</si>
  <si>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</si>
  <si>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</si>
  <si>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</si>
  <si>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</si>
  <si>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</si>
  <si>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</si>
  <si>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</si>
  <si>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</si>
  <si>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</si>
  <si>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</si>
  <si>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</si>
  <si>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</si>
  <si>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</si>
  <si>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</si>
  <si>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</si>
  <si>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</si>
  <si>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</si>
  <si>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</si>
  <si>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</si>
  <si>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</si>
  <si>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Каша молочная геркулесовая (жидкая) с маслом сливочным</t>
  </si>
  <si>
    <t>182/17</t>
  </si>
  <si>
    <t>Печенье</t>
  </si>
  <si>
    <t>Чай с сахаром</t>
  </si>
  <si>
    <t>414/16</t>
  </si>
  <si>
    <t>Хлеб пшеничный</t>
  </si>
  <si>
    <t>Сыр (порциями)</t>
  </si>
  <si>
    <t>15/17</t>
  </si>
  <si>
    <t>Масло сливочное (порциями)</t>
  </si>
  <si>
    <t>14/17</t>
  </si>
  <si>
    <t>259/17</t>
  </si>
  <si>
    <t>411/16</t>
  </si>
  <si>
    <t xml:space="preserve">Хлеб пшеничный </t>
  </si>
  <si>
    <t xml:space="preserve">Яблоко </t>
  </si>
  <si>
    <t>303/17</t>
  </si>
  <si>
    <t>Компот из кураги, витамин С</t>
  </si>
  <si>
    <t>348/17</t>
  </si>
  <si>
    <t xml:space="preserve">Чай с сахаром </t>
  </si>
  <si>
    <t>209/17</t>
  </si>
  <si>
    <t xml:space="preserve">Пюре картофельное </t>
  </si>
  <si>
    <t>Котлеты из мяса птицы</t>
  </si>
  <si>
    <t>312/17</t>
  </si>
  <si>
    <t>295/17</t>
  </si>
  <si>
    <t>Овощи соленые порционные (огурцы)</t>
  </si>
  <si>
    <t>70/17</t>
  </si>
  <si>
    <t>Компот из смеси сухофруктов, витамин С</t>
  </si>
  <si>
    <t>394/16</t>
  </si>
  <si>
    <t>229/17</t>
  </si>
  <si>
    <t xml:space="preserve">Печенье </t>
  </si>
  <si>
    <t xml:space="preserve">Яйцо вареное </t>
  </si>
  <si>
    <t>Каша молочная "Дружба" (жидкая) с маслом сливочным</t>
  </si>
  <si>
    <t>Вафли</t>
  </si>
  <si>
    <t>Жаркое по-домашнему</t>
  </si>
  <si>
    <t>Батон нарезной</t>
  </si>
  <si>
    <t>Паста "Болоньезе"</t>
  </si>
  <si>
    <t>ТТК 301</t>
  </si>
  <si>
    <t>Каша молочная 5 злаков (жидкая) с маслом сливочным</t>
  </si>
  <si>
    <t xml:space="preserve">Кофейный напиток с молоком </t>
  </si>
  <si>
    <t>Плов из мяса птицы</t>
  </si>
  <si>
    <t>291/17</t>
  </si>
  <si>
    <t>Пряник</t>
  </si>
  <si>
    <t xml:space="preserve">гарнир </t>
  </si>
  <si>
    <t xml:space="preserve">2 блюдо </t>
  </si>
  <si>
    <t xml:space="preserve">Рыба, тушеная с овощами </t>
  </si>
  <si>
    <t>Напиток яблочно-лимонный, витамин С</t>
  </si>
  <si>
    <t>242/05</t>
  </si>
  <si>
    <t xml:space="preserve">Макароны отварные с сыром </t>
  </si>
  <si>
    <t>204/17</t>
  </si>
  <si>
    <t>Каша гречневая вязкая</t>
  </si>
  <si>
    <t>Запеканка из творога "Радуга"  с молоком сгущенным</t>
  </si>
  <si>
    <t>ТТК 116</t>
  </si>
  <si>
    <t>и.о.директора МБОУ "СОШ № 14"</t>
  </si>
  <si>
    <t>Панасюк Л.Н.</t>
  </si>
  <si>
    <t>Муниципальное бюджетное общеобразовательное учреждение «Средняя общеобразовательная школа №14» Еманжелинского муниципального района Челябинской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</si>
</sst>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0" fillId="4" borderId="1" xfId="0" applyNumberFormat="1" applyFill="1" applyBorder="1" applyAlignment="1" applyProtection="1">
      <alignment horizontal="center" vertical="top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2" fontId="0" fillId="4" borderId="3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 vertical="top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5"/>
  <sheetViews>
    <sheetView tabSelected="1" workbookViewId="0">
      <pane xSplit="4" ySplit="5" topLeftCell="E21" activePane="bottomRight" state="frozen"/>
      <selection pane="topRight" activeCell="E1" sqref="E1"/>
      <selection pane="bottomLeft" activeCell="A6" sqref="A6"/>
      <selection pane="bottomRight" activeCell="H6" sqref="H6"/>
    </sheetView>
  </sheetViews>
  <sheetFormatPr defaultColWidth="9.109375" defaultRowHeight="13.2" x14ac:dyDescent="0.25"/>
  <cols>
    <col min="1" max="1" width="10.6640625" style="2" customWidth="1"/>
    <col min="2" max="2" width="5" style="2" bestFit="1" customWidth="1"/>
    <col min="3" max="3" width="8" style="1" bestFit="1" customWidth="1"/>
    <col min="4" max="4" width="12" style="1" bestFit="1" customWidth="1"/>
    <col min="5" max="5" width="51.44140625" style="2" bestFit="1" customWidth="1"/>
    <col min="6" max="6" width="9.5546875" style="2" bestFit="1" customWidth="1"/>
    <col min="7" max="7" width="10.109375" style="2" bestFit="1" customWidth="1"/>
    <col min="8" max="8" width="7" style="2" bestFit="1" customWidth="1"/>
    <col min="9" max="9" width="7.6640625" style="2" bestFit="1" customWidth="1"/>
    <col min="10" max="10" width="8" style="2" bestFit="1" customWidth="1"/>
    <col min="11" max="11" width="9.88671875" style="2" bestFit="1" customWidth="1"/>
    <col min="12" max="12" width="8.33203125" style="2" customWidth="1"/>
    <col min="13" max="16384" width="9.109375" style="2"/>
  </cols>
  <sheetData>
    <row r="1" spans="1:12" ht="41.25" customHeight="1" x14ac:dyDescent="0.3">
      <c r="A1" s="1" t="s">
        <v>7</v>
      </c>
      <c r="C1" s="58" t="s">
        <v>93</v>
      </c>
      <c r="D1" s="59"/>
      <c r="E1" s="59"/>
      <c r="F1" s="12" t="s">
        <v>16</v>
      </c>
      <c r="G1" s="2" t="s">
        <v>17</v>
      </c>
      <c r="H1" s="60" t="s">
        <v>91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18</v>
      </c>
      <c r="H2" s="60" t="s">
        <v>92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215</v>
      </c>
      <c r="G6" s="40">
        <v>7</v>
      </c>
      <c r="H6" s="40">
        <v>16.16</v>
      </c>
      <c r="I6" s="40">
        <v>27.2</v>
      </c>
      <c r="J6" s="40">
        <v>282.27999999999997</v>
      </c>
      <c r="K6" s="41" t="s">
        <v>41</v>
      </c>
      <c r="L6" s="51">
        <v>35.659999999999997</v>
      </c>
    </row>
    <row r="7" spans="1:12" ht="14.4" x14ac:dyDescent="0.3">
      <c r="A7" s="23"/>
      <c r="B7" s="15"/>
      <c r="C7" s="11"/>
      <c r="D7" s="6"/>
      <c r="E7" s="42" t="s">
        <v>71</v>
      </c>
      <c r="F7" s="43">
        <v>30</v>
      </c>
      <c r="G7" s="43">
        <v>1</v>
      </c>
      <c r="H7" s="43">
        <v>9</v>
      </c>
      <c r="I7" s="43">
        <v>19</v>
      </c>
      <c r="J7" s="43">
        <v>162</v>
      </c>
      <c r="K7" s="44"/>
      <c r="L7" s="52">
        <v>13.15</v>
      </c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</v>
      </c>
      <c r="H8" s="43">
        <v>0</v>
      </c>
      <c r="I8" s="43">
        <v>10</v>
      </c>
      <c r="J8" s="43">
        <v>42</v>
      </c>
      <c r="K8" s="44" t="s">
        <v>51</v>
      </c>
      <c r="L8" s="52">
        <v>2</v>
      </c>
    </row>
    <row r="9" spans="1:12" ht="14.4" x14ac:dyDescent="0.3">
      <c r="A9" s="23"/>
      <c r="B9" s="15"/>
      <c r="C9" s="11"/>
      <c r="D9" s="7" t="s">
        <v>23</v>
      </c>
      <c r="E9" s="42" t="s">
        <v>73</v>
      </c>
      <c r="F9" s="43">
        <v>40</v>
      </c>
      <c r="G9" s="43">
        <v>3</v>
      </c>
      <c r="H9" s="43">
        <v>1</v>
      </c>
      <c r="I9" s="43">
        <v>21</v>
      </c>
      <c r="J9" s="43">
        <v>105</v>
      </c>
      <c r="K9" s="44"/>
      <c r="L9" s="52">
        <v>4</v>
      </c>
    </row>
    <row r="10" spans="1:12" ht="15" thickBot="1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53"/>
    </row>
    <row r="11" spans="1:12" ht="15" thickBot="1" x14ac:dyDescent="0.35">
      <c r="A11" s="23"/>
      <c r="B11" s="15"/>
      <c r="C11" s="11"/>
      <c r="D11" s="7"/>
      <c r="E11" s="42" t="s">
        <v>46</v>
      </c>
      <c r="F11" s="43">
        <v>15</v>
      </c>
      <c r="G11" s="43">
        <v>3.9</v>
      </c>
      <c r="H11" s="43">
        <v>3.98</v>
      </c>
      <c r="I11" s="43">
        <v>0.53</v>
      </c>
      <c r="J11" s="43">
        <v>54.36</v>
      </c>
      <c r="K11" s="44" t="s">
        <v>47</v>
      </c>
      <c r="L11" s="53">
        <v>27</v>
      </c>
    </row>
    <row r="12" spans="1:12" ht="14.4" x14ac:dyDescent="0.3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4.4" x14ac:dyDescent="0.3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4"/>
      <c r="B15" s="17"/>
      <c r="C15" s="8"/>
      <c r="D15" s="18" t="s">
        <v>33</v>
      </c>
      <c r="E15" s="9"/>
      <c r="F15" s="19">
        <f>SUM(F6:F14)</f>
        <v>500</v>
      </c>
      <c r="G15" s="19">
        <f t="shared" ref="G15:J15" si="0">SUM(G6:G14)</f>
        <v>14.9</v>
      </c>
      <c r="H15" s="19">
        <f t="shared" si="0"/>
        <v>30.14</v>
      </c>
      <c r="I15" s="19">
        <f t="shared" si="0"/>
        <v>77.73</v>
      </c>
      <c r="J15" s="19">
        <f t="shared" si="0"/>
        <v>645.64</v>
      </c>
      <c r="K15" s="25"/>
      <c r="L15" s="19">
        <v>81.81</v>
      </c>
    </row>
    <row r="16" spans="1:12" ht="14.4" x14ac:dyDescent="0.3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7" t="s">
        <v>31</v>
      </c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7" t="s">
        <v>32</v>
      </c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3"/>
      <c r="B23" s="15"/>
      <c r="C23" s="11"/>
      <c r="D23" s="7"/>
      <c r="E23" s="42"/>
      <c r="F23" s="43"/>
      <c r="G23" s="43"/>
      <c r="H23" s="43"/>
      <c r="I23" s="43"/>
      <c r="J23" s="43"/>
      <c r="K23" s="44"/>
      <c r="L23" s="43"/>
    </row>
    <row r="24" spans="1:12" ht="14.4" x14ac:dyDescent="0.3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4.4" x14ac:dyDescent="0.3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43"/>
    </row>
    <row r="26" spans="1:12" ht="14.4" x14ac:dyDescent="0.3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24"/>
      <c r="B28" s="17"/>
      <c r="C28" s="8"/>
      <c r="D28" s="18" t="s">
        <v>33</v>
      </c>
      <c r="E28" s="9"/>
      <c r="F28" s="19">
        <f>SUM(F16:F27)</f>
        <v>0</v>
      </c>
      <c r="G28" s="19">
        <f t="shared" ref="G28:J28" si="1">SUM(G16:G27)</f>
        <v>0</v>
      </c>
      <c r="H28" s="19">
        <f t="shared" si="1"/>
        <v>0</v>
      </c>
      <c r="I28" s="19">
        <f t="shared" si="1"/>
        <v>0</v>
      </c>
      <c r="J28" s="19">
        <f t="shared" si="1"/>
        <v>0</v>
      </c>
      <c r="K28" s="25"/>
      <c r="L28" s="19">
        <f>SUM(L16:L27)</f>
        <v>0</v>
      </c>
    </row>
    <row r="29" spans="1:12" ht="14.4" x14ac:dyDescent="0.25">
      <c r="A29" s="29">
        <f>A6</f>
        <v>1</v>
      </c>
      <c r="B29" s="30">
        <f>B6</f>
        <v>1</v>
      </c>
      <c r="C29" s="56" t="s">
        <v>4</v>
      </c>
      <c r="D29" s="57"/>
      <c r="E29" s="31"/>
      <c r="F29" s="32">
        <f>F15+F28</f>
        <v>500</v>
      </c>
      <c r="G29" s="32">
        <f t="shared" ref="G29:J29" si="2">G15+G28</f>
        <v>14.9</v>
      </c>
      <c r="H29" s="32">
        <f t="shared" si="2"/>
        <v>30.14</v>
      </c>
      <c r="I29" s="32">
        <f t="shared" si="2"/>
        <v>77.73</v>
      </c>
      <c r="J29" s="32">
        <f t="shared" si="2"/>
        <v>645.64</v>
      </c>
      <c r="K29" s="32"/>
      <c r="L29" s="32">
        <f>L15+L28</f>
        <v>81.81</v>
      </c>
    </row>
    <row r="30" spans="1:12" ht="14.4" x14ac:dyDescent="0.3">
      <c r="A30" s="14">
        <v>1</v>
      </c>
      <c r="B30" s="15">
        <v>2</v>
      </c>
      <c r="C30" s="22" t="s">
        <v>20</v>
      </c>
      <c r="D30" s="5" t="s">
        <v>21</v>
      </c>
      <c r="E30" s="39" t="s">
        <v>74</v>
      </c>
      <c r="F30" s="40">
        <v>200</v>
      </c>
      <c r="G30" s="40">
        <v>13.96</v>
      </c>
      <c r="H30" s="40">
        <v>9.77</v>
      </c>
      <c r="I30" s="40">
        <v>37.340000000000003</v>
      </c>
      <c r="J30" s="40">
        <v>293.12</v>
      </c>
      <c r="K30" s="41" t="s">
        <v>75</v>
      </c>
      <c r="L30" s="51">
        <v>55.66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</row>
    <row r="32" spans="1:12" ht="14.4" x14ac:dyDescent="0.3">
      <c r="A32" s="14"/>
      <c r="B32" s="15"/>
      <c r="C32" s="11"/>
      <c r="D32" s="7" t="s">
        <v>22</v>
      </c>
      <c r="E32" s="42" t="s">
        <v>55</v>
      </c>
      <c r="F32" s="43">
        <v>200</v>
      </c>
      <c r="G32" s="43">
        <v>1.92</v>
      </c>
      <c r="H32" s="43">
        <v>0.11</v>
      </c>
      <c r="I32" s="43">
        <v>29.85</v>
      </c>
      <c r="J32" s="43">
        <v>128.09</v>
      </c>
      <c r="K32" s="44" t="s">
        <v>56</v>
      </c>
      <c r="L32" s="52">
        <v>13</v>
      </c>
    </row>
    <row r="33" spans="1:12" ht="14.4" x14ac:dyDescent="0.3">
      <c r="A33" s="14"/>
      <c r="B33" s="15"/>
      <c r="C33" s="11"/>
      <c r="D33" s="7" t="s">
        <v>23</v>
      </c>
      <c r="E33" s="42" t="s">
        <v>45</v>
      </c>
      <c r="F33" s="43">
        <v>40</v>
      </c>
      <c r="G33" s="43">
        <v>3.04</v>
      </c>
      <c r="H33" s="43">
        <v>0.32</v>
      </c>
      <c r="I33" s="43">
        <v>19.68</v>
      </c>
      <c r="J33" s="43">
        <v>98.34</v>
      </c>
      <c r="K33" s="44"/>
      <c r="L33" s="54">
        <v>2.4</v>
      </c>
    </row>
    <row r="34" spans="1:12" ht="14.4" x14ac:dyDescent="0.3">
      <c r="A34" s="14"/>
      <c r="B34" s="15"/>
      <c r="C34" s="11"/>
      <c r="D34" s="7"/>
      <c r="E34" s="42" t="s">
        <v>42</v>
      </c>
      <c r="F34" s="43">
        <v>60</v>
      </c>
      <c r="G34" s="43">
        <v>5</v>
      </c>
      <c r="H34" s="43">
        <v>6</v>
      </c>
      <c r="I34" s="43">
        <v>45</v>
      </c>
      <c r="J34" s="43">
        <v>249</v>
      </c>
      <c r="K34" s="44"/>
      <c r="L34" s="52">
        <v>10.75</v>
      </c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6"/>
      <c r="B39" s="17"/>
      <c r="C39" s="8"/>
      <c r="D39" s="18" t="s">
        <v>33</v>
      </c>
      <c r="E39" s="9"/>
      <c r="F39" s="19">
        <f>SUM(F30:F38)</f>
        <v>500</v>
      </c>
      <c r="G39" s="19">
        <f t="shared" ref="G39" si="3">SUM(G30:G38)</f>
        <v>23.92</v>
      </c>
      <c r="H39" s="19">
        <f t="shared" ref="H39" si="4">SUM(H30:H38)</f>
        <v>16.2</v>
      </c>
      <c r="I39" s="19">
        <f t="shared" ref="I39" si="5">SUM(I30:I38)</f>
        <v>131.87</v>
      </c>
      <c r="J39" s="19">
        <f t="shared" ref="J39" si="6">SUM(J30:J38)</f>
        <v>768.55000000000007</v>
      </c>
      <c r="K39" s="25"/>
      <c r="L39" s="19">
        <v>81.81</v>
      </c>
    </row>
    <row r="40" spans="1:12" ht="14.4" x14ac:dyDescent="0.3">
      <c r="A40" s="13">
        <f>A30</f>
        <v>1</v>
      </c>
      <c r="B40" s="13">
        <f>B30</f>
        <v>2</v>
      </c>
      <c r="C40" s="10" t="s">
        <v>25</v>
      </c>
      <c r="D40" s="7" t="s">
        <v>26</v>
      </c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7" t="s">
        <v>27</v>
      </c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4"/>
      <c r="B42" s="15"/>
      <c r="C42" s="11"/>
      <c r="D42" s="7" t="s">
        <v>28</v>
      </c>
      <c r="E42" s="42"/>
      <c r="F42" s="43"/>
      <c r="G42" s="43"/>
      <c r="H42" s="43"/>
      <c r="I42" s="43"/>
      <c r="J42" s="43"/>
      <c r="K42" s="44"/>
      <c r="L42" s="43"/>
    </row>
    <row r="43" spans="1:12" ht="14.4" x14ac:dyDescent="0.3">
      <c r="A43" s="14"/>
      <c r="B43" s="15"/>
      <c r="C43" s="11"/>
      <c r="D43" s="7" t="s">
        <v>29</v>
      </c>
      <c r="E43" s="42"/>
      <c r="F43" s="43"/>
      <c r="G43" s="43"/>
      <c r="H43" s="43"/>
      <c r="I43" s="43"/>
      <c r="J43" s="43"/>
      <c r="K43" s="44"/>
      <c r="L43" s="43"/>
    </row>
    <row r="44" spans="1:12" ht="14.4" x14ac:dyDescent="0.3">
      <c r="A44" s="14"/>
      <c r="B44" s="15"/>
      <c r="C44" s="11"/>
      <c r="D44" s="7" t="s">
        <v>30</v>
      </c>
      <c r="E44" s="42"/>
      <c r="F44" s="43"/>
      <c r="G44" s="43"/>
      <c r="H44" s="43"/>
      <c r="I44" s="43"/>
      <c r="J44" s="43"/>
      <c r="K44" s="44"/>
      <c r="L44" s="43"/>
    </row>
    <row r="45" spans="1:12" ht="14.4" x14ac:dyDescent="0.3">
      <c r="A45" s="14"/>
      <c r="B45" s="15"/>
      <c r="C45" s="11"/>
      <c r="D45" s="7" t="s">
        <v>31</v>
      </c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14"/>
      <c r="B46" s="15"/>
      <c r="C46" s="11"/>
      <c r="D46" s="7" t="s">
        <v>32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4.4" x14ac:dyDescent="0.3">
      <c r="A52" s="16"/>
      <c r="B52" s="17"/>
      <c r="C52" s="8"/>
      <c r="D52" s="18" t="s">
        <v>33</v>
      </c>
      <c r="E52" s="9"/>
      <c r="F52" s="19">
        <f>SUM(F40:F51)</f>
        <v>0</v>
      </c>
      <c r="G52" s="19">
        <f t="shared" ref="G52" si="7">SUM(G40:G51)</f>
        <v>0</v>
      </c>
      <c r="H52" s="19">
        <f t="shared" ref="H52" si="8">SUM(H40:H51)</f>
        <v>0</v>
      </c>
      <c r="I52" s="19">
        <f t="shared" ref="I52" si="9">SUM(I40:I51)</f>
        <v>0</v>
      </c>
      <c r="J52" s="19">
        <f t="shared" ref="J52:L52" si="10">SUM(J40:J51)</f>
        <v>0</v>
      </c>
      <c r="K52" s="25"/>
      <c r="L52" s="19">
        <f t="shared" si="10"/>
        <v>0</v>
      </c>
    </row>
    <row r="53" spans="1:12" ht="15.75" customHeight="1" x14ac:dyDescent="0.25">
      <c r="A53" s="33">
        <f>A30</f>
        <v>1</v>
      </c>
      <c r="B53" s="33">
        <f>B30</f>
        <v>2</v>
      </c>
      <c r="C53" s="56" t="s">
        <v>4</v>
      </c>
      <c r="D53" s="57"/>
      <c r="E53" s="31"/>
      <c r="F53" s="32">
        <f>F39+F52</f>
        <v>500</v>
      </c>
      <c r="G53" s="32">
        <f t="shared" ref="G53" si="11">G39+G52</f>
        <v>23.92</v>
      </c>
      <c r="H53" s="32">
        <f t="shared" ref="H53" si="12">H39+H52</f>
        <v>16.2</v>
      </c>
      <c r="I53" s="32">
        <f t="shared" ref="I53" si="13">I39+I52</f>
        <v>131.87</v>
      </c>
      <c r="J53" s="32">
        <f t="shared" ref="J53:L53" si="14">J39+J52</f>
        <v>768.55000000000007</v>
      </c>
      <c r="K53" s="32"/>
      <c r="L53" s="32">
        <f t="shared" si="14"/>
        <v>81.81</v>
      </c>
    </row>
    <row r="54" spans="1:12" ht="14.4" x14ac:dyDescent="0.3">
      <c r="A54" s="20">
        <v>1</v>
      </c>
      <c r="B54" s="21">
        <v>3</v>
      </c>
      <c r="C54" s="22" t="s">
        <v>20</v>
      </c>
      <c r="D54" s="5" t="s">
        <v>21</v>
      </c>
      <c r="E54" s="39" t="s">
        <v>76</v>
      </c>
      <c r="F54" s="40">
        <v>205</v>
      </c>
      <c r="G54" s="40">
        <v>6.81</v>
      </c>
      <c r="H54" s="40">
        <v>10.45</v>
      </c>
      <c r="I54" s="40">
        <v>29.51</v>
      </c>
      <c r="J54" s="40">
        <v>246.6</v>
      </c>
      <c r="K54" s="41" t="s">
        <v>41</v>
      </c>
      <c r="L54" s="51">
        <v>37.96</v>
      </c>
    </row>
    <row r="55" spans="1:12" ht="14.4" x14ac:dyDescent="0.3">
      <c r="A55" s="23"/>
      <c r="B55" s="15"/>
      <c r="C55" s="11"/>
      <c r="D55" s="6"/>
      <c r="E55" s="42" t="s">
        <v>69</v>
      </c>
      <c r="F55" s="43">
        <v>40</v>
      </c>
      <c r="G55" s="43">
        <v>5.07</v>
      </c>
      <c r="H55" s="43">
        <v>4.5999999999999996</v>
      </c>
      <c r="I55" s="43">
        <v>0.28000000000000003</v>
      </c>
      <c r="J55" s="43">
        <v>62.84</v>
      </c>
      <c r="K55" s="44" t="s">
        <v>58</v>
      </c>
      <c r="L55" s="52">
        <v>15</v>
      </c>
    </row>
    <row r="56" spans="1:12" ht="14.4" x14ac:dyDescent="0.3">
      <c r="A56" s="23"/>
      <c r="B56" s="15"/>
      <c r="C56" s="11"/>
      <c r="D56" s="7" t="s">
        <v>22</v>
      </c>
      <c r="E56" s="42" t="s">
        <v>77</v>
      </c>
      <c r="F56" s="43">
        <v>200</v>
      </c>
      <c r="G56" s="43">
        <v>1.99</v>
      </c>
      <c r="H56" s="43">
        <v>1.7</v>
      </c>
      <c r="I56" s="43">
        <v>18.600000000000001</v>
      </c>
      <c r="J56" s="43">
        <v>102.03</v>
      </c>
      <c r="K56" s="44" t="s">
        <v>44</v>
      </c>
      <c r="L56" s="52">
        <v>12</v>
      </c>
    </row>
    <row r="57" spans="1:12" ht="14.4" x14ac:dyDescent="0.3">
      <c r="A57" s="23"/>
      <c r="B57" s="15"/>
      <c r="C57" s="11"/>
      <c r="D57" s="7" t="s">
        <v>23</v>
      </c>
      <c r="E57" s="42" t="s">
        <v>52</v>
      </c>
      <c r="F57" s="43">
        <v>35</v>
      </c>
      <c r="G57" s="43">
        <v>2.66</v>
      </c>
      <c r="H57" s="43">
        <v>0.28000000000000003</v>
      </c>
      <c r="I57" s="43">
        <v>17.22</v>
      </c>
      <c r="J57" s="43">
        <v>86.04</v>
      </c>
      <c r="K57" s="44"/>
      <c r="L57" s="54">
        <v>2.1</v>
      </c>
    </row>
    <row r="58" spans="1:12" ht="14.4" x14ac:dyDescent="0.3">
      <c r="A58" s="23"/>
      <c r="B58" s="15"/>
      <c r="C58" s="11"/>
      <c r="D58" s="7" t="s">
        <v>24</v>
      </c>
      <c r="E58" s="42" t="s">
        <v>53</v>
      </c>
      <c r="F58" s="43">
        <v>130</v>
      </c>
      <c r="G58" s="43">
        <v>0.4</v>
      </c>
      <c r="H58" s="43">
        <v>0.4</v>
      </c>
      <c r="I58" s="43">
        <v>9.8000000000000007</v>
      </c>
      <c r="J58" s="43">
        <v>47</v>
      </c>
      <c r="K58" s="44"/>
      <c r="L58" s="52">
        <v>14.75</v>
      </c>
    </row>
    <row r="59" spans="1:12" ht="14.4" x14ac:dyDescent="0.3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4.4" x14ac:dyDescent="0.3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4.4" x14ac:dyDescent="0.3">
      <c r="A63" s="24"/>
      <c r="B63" s="17"/>
      <c r="C63" s="8"/>
      <c r="D63" s="18" t="s">
        <v>33</v>
      </c>
      <c r="E63" s="9"/>
      <c r="F63" s="19">
        <f>SUM(F54:F62)</f>
        <v>610</v>
      </c>
      <c r="G63" s="19">
        <f t="shared" ref="G63" si="15">SUM(G54:G62)</f>
        <v>16.93</v>
      </c>
      <c r="H63" s="19">
        <f t="shared" ref="H63" si="16">SUM(H54:H62)</f>
        <v>17.43</v>
      </c>
      <c r="I63" s="19">
        <f t="shared" ref="I63" si="17">SUM(I54:I62)</f>
        <v>75.41</v>
      </c>
      <c r="J63" s="19">
        <f t="shared" ref="J63" si="18">SUM(J54:J62)</f>
        <v>544.51</v>
      </c>
      <c r="K63" s="25"/>
      <c r="L63" s="19">
        <v>81.81</v>
      </c>
    </row>
    <row r="64" spans="1:12" ht="14.4" x14ac:dyDescent="0.3">
      <c r="A64" s="26">
        <f>A54</f>
        <v>1</v>
      </c>
      <c r="B64" s="13">
        <f>B54</f>
        <v>3</v>
      </c>
      <c r="C64" s="10" t="s">
        <v>25</v>
      </c>
      <c r="D64" s="7" t="s">
        <v>26</v>
      </c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27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28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29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7" t="s">
        <v>30</v>
      </c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7" t="s">
        <v>31</v>
      </c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3"/>
      <c r="B70" s="15"/>
      <c r="C70" s="11"/>
      <c r="D70" s="7" t="s">
        <v>32</v>
      </c>
      <c r="E70" s="42"/>
      <c r="F70" s="43"/>
      <c r="G70" s="43"/>
      <c r="H70" s="43"/>
      <c r="I70" s="43"/>
      <c r="J70" s="43"/>
      <c r="K70" s="44"/>
      <c r="L70" s="43"/>
    </row>
    <row r="71" spans="1:12" ht="14.4" x14ac:dyDescent="0.3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4"/>
      <c r="B76" s="17"/>
      <c r="C76" s="8"/>
      <c r="D76" s="18" t="s">
        <v>33</v>
      </c>
      <c r="E76" s="9"/>
      <c r="F76" s="19">
        <f>SUM(F64:F75)</f>
        <v>0</v>
      </c>
      <c r="G76" s="19">
        <f t="shared" ref="G76" si="19">SUM(G64:G75)</f>
        <v>0</v>
      </c>
      <c r="H76" s="19">
        <f t="shared" ref="H76" si="20">SUM(H64:H75)</f>
        <v>0</v>
      </c>
      <c r="I76" s="19">
        <f t="shared" ref="I76" si="21">SUM(I64:I75)</f>
        <v>0</v>
      </c>
      <c r="J76" s="19">
        <f t="shared" ref="J76:L76" si="22">SUM(J64:J75)</f>
        <v>0</v>
      </c>
      <c r="K76" s="25"/>
      <c r="L76" s="19">
        <f t="shared" si="22"/>
        <v>0</v>
      </c>
    </row>
    <row r="77" spans="1:12" ht="15.75" customHeight="1" x14ac:dyDescent="0.25">
      <c r="A77" s="29">
        <f>A54</f>
        <v>1</v>
      </c>
      <c r="B77" s="30">
        <f>B54</f>
        <v>3</v>
      </c>
      <c r="C77" s="56" t="s">
        <v>4</v>
      </c>
      <c r="D77" s="57"/>
      <c r="E77" s="31"/>
      <c r="F77" s="32">
        <f>F63+F76</f>
        <v>610</v>
      </c>
      <c r="G77" s="32">
        <f t="shared" ref="G77" si="23">G63+G76</f>
        <v>16.93</v>
      </c>
      <c r="H77" s="32">
        <f t="shared" ref="H77" si="24">H63+H76</f>
        <v>17.43</v>
      </c>
      <c r="I77" s="32">
        <f t="shared" ref="I77" si="25">I63+I76</f>
        <v>75.41</v>
      </c>
      <c r="J77" s="32">
        <f t="shared" ref="J77:L77" si="26">J63+J76</f>
        <v>544.51</v>
      </c>
      <c r="K77" s="32"/>
      <c r="L77" s="32">
        <f t="shared" si="26"/>
        <v>81.81</v>
      </c>
    </row>
    <row r="78" spans="1:12" ht="14.4" x14ac:dyDescent="0.3">
      <c r="A78" s="20">
        <v>1</v>
      </c>
      <c r="B78" s="21">
        <v>4</v>
      </c>
      <c r="C78" s="22" t="s">
        <v>20</v>
      </c>
      <c r="D78" s="5" t="s">
        <v>21</v>
      </c>
      <c r="E78" s="39" t="s">
        <v>78</v>
      </c>
      <c r="F78" s="40">
        <v>200</v>
      </c>
      <c r="G78" s="40">
        <v>12.49</v>
      </c>
      <c r="H78" s="40">
        <v>20.399999999999999</v>
      </c>
      <c r="I78" s="40">
        <v>22</v>
      </c>
      <c r="J78" s="40">
        <v>321.68</v>
      </c>
      <c r="K78" s="41" t="s">
        <v>79</v>
      </c>
      <c r="L78" s="51">
        <v>56.66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52"/>
    </row>
    <row r="80" spans="1:12" ht="14.4" x14ac:dyDescent="0.3">
      <c r="A80" s="23"/>
      <c r="B80" s="15"/>
      <c r="C80" s="11"/>
      <c r="D80" s="7" t="s">
        <v>22</v>
      </c>
      <c r="E80" s="42" t="s">
        <v>65</v>
      </c>
      <c r="F80" s="43">
        <v>200</v>
      </c>
      <c r="G80" s="43">
        <v>1.1499999999999999</v>
      </c>
      <c r="H80" s="43">
        <v>0</v>
      </c>
      <c r="I80" s="43">
        <v>12.03</v>
      </c>
      <c r="J80" s="43">
        <v>55.4</v>
      </c>
      <c r="K80" s="44" t="s">
        <v>66</v>
      </c>
      <c r="L80" s="52">
        <v>7</v>
      </c>
    </row>
    <row r="81" spans="1:12" ht="14.4" x14ac:dyDescent="0.3">
      <c r="A81" s="23"/>
      <c r="B81" s="15"/>
      <c r="C81" s="11"/>
      <c r="D81" s="7" t="s">
        <v>23</v>
      </c>
      <c r="E81" s="42" t="s">
        <v>45</v>
      </c>
      <c r="F81" s="43">
        <v>40</v>
      </c>
      <c r="G81" s="43">
        <v>3.04</v>
      </c>
      <c r="H81" s="43">
        <v>0.32</v>
      </c>
      <c r="I81" s="43">
        <v>19.68</v>
      </c>
      <c r="J81" s="43">
        <v>98.34</v>
      </c>
      <c r="K81" s="44"/>
      <c r="L81" s="54">
        <v>2.4</v>
      </c>
    </row>
    <row r="82" spans="1:12" ht="14.4" x14ac:dyDescent="0.3">
      <c r="A82" s="23"/>
      <c r="B82" s="15"/>
      <c r="C82" s="11"/>
      <c r="D82" s="7" t="s">
        <v>24</v>
      </c>
      <c r="E82" s="42"/>
      <c r="F82" s="43"/>
      <c r="G82" s="43"/>
      <c r="H82" s="43"/>
      <c r="I82" s="43"/>
      <c r="J82" s="43"/>
      <c r="K82" s="44"/>
      <c r="L82" s="52"/>
    </row>
    <row r="83" spans="1:12" ht="14.4" x14ac:dyDescent="0.3">
      <c r="A83" s="23"/>
      <c r="B83" s="15"/>
      <c r="C83" s="11"/>
      <c r="D83" s="7"/>
      <c r="E83" s="42" t="s">
        <v>80</v>
      </c>
      <c r="F83" s="43">
        <v>60</v>
      </c>
      <c r="G83" s="43">
        <v>3</v>
      </c>
      <c r="H83" s="43">
        <v>2</v>
      </c>
      <c r="I83" s="43">
        <v>47</v>
      </c>
      <c r="J83" s="43">
        <v>213</v>
      </c>
      <c r="K83" s="44"/>
      <c r="L83" s="52">
        <v>15.75</v>
      </c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4"/>
      <c r="B87" s="17"/>
      <c r="C87" s="8"/>
      <c r="D87" s="18" t="s">
        <v>33</v>
      </c>
      <c r="E87" s="9"/>
      <c r="F87" s="19">
        <f>SUM(F78:F86)</f>
        <v>500</v>
      </c>
      <c r="G87" s="19">
        <f t="shared" ref="G87" si="27">SUM(G78:G86)</f>
        <v>19.68</v>
      </c>
      <c r="H87" s="19">
        <f t="shared" ref="H87" si="28">SUM(H78:H86)</f>
        <v>22.72</v>
      </c>
      <c r="I87" s="19">
        <f t="shared" ref="I87" si="29">SUM(I78:I86)</f>
        <v>100.71000000000001</v>
      </c>
      <c r="J87" s="19">
        <f t="shared" ref="J87" si="30">SUM(J78:J86)</f>
        <v>688.42</v>
      </c>
      <c r="K87" s="25"/>
      <c r="L87" s="19">
        <v>81.81</v>
      </c>
    </row>
    <row r="88" spans="1:12" ht="14.4" x14ac:dyDescent="0.3">
      <c r="A88" s="26">
        <f>A78</f>
        <v>1</v>
      </c>
      <c r="B88" s="13">
        <f>B78</f>
        <v>4</v>
      </c>
      <c r="C88" s="10" t="s">
        <v>25</v>
      </c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3"/>
      <c r="B89" s="15"/>
      <c r="C89" s="11"/>
      <c r="D89" s="7" t="s">
        <v>27</v>
      </c>
      <c r="E89" s="42"/>
      <c r="F89" s="43"/>
      <c r="G89" s="43"/>
      <c r="H89" s="43"/>
      <c r="I89" s="43"/>
      <c r="J89" s="43"/>
      <c r="K89" s="44"/>
      <c r="L89" s="43"/>
    </row>
    <row r="90" spans="1:12" ht="14.4" x14ac:dyDescent="0.3">
      <c r="A90" s="23"/>
      <c r="B90" s="15"/>
      <c r="C90" s="11"/>
      <c r="D90" s="7" t="s">
        <v>28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29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30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31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32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SUM(F88:F98)</f>
        <v>0</v>
      </c>
      <c r="G99" s="19">
        <f t="shared" ref="G99" si="31">SUM(G88:G98)</f>
        <v>0</v>
      </c>
      <c r="H99" s="19">
        <f t="shared" ref="H99" si="32">SUM(H88:H98)</f>
        <v>0</v>
      </c>
      <c r="I99" s="19">
        <f t="shared" ref="I99" si="33">SUM(I88:I98)</f>
        <v>0</v>
      </c>
      <c r="J99" s="19">
        <f t="shared" ref="J99:L99" si="34">SUM(J88:J98)</f>
        <v>0</v>
      </c>
      <c r="K99" s="25"/>
      <c r="L99" s="19">
        <f t="shared" si="34"/>
        <v>0</v>
      </c>
    </row>
    <row r="100" spans="1:12" ht="15.75" customHeight="1" x14ac:dyDescent="0.25">
      <c r="A100" s="29">
        <f>A78</f>
        <v>1</v>
      </c>
      <c r="B100" s="30">
        <f>B78</f>
        <v>4</v>
      </c>
      <c r="C100" s="56" t="s">
        <v>4</v>
      </c>
      <c r="D100" s="57"/>
      <c r="E100" s="31"/>
      <c r="F100" s="32">
        <f>F87+F99</f>
        <v>500</v>
      </c>
      <c r="G100" s="32">
        <f t="shared" ref="G100" si="35">G87+G99</f>
        <v>19.68</v>
      </c>
      <c r="H100" s="32">
        <f t="shared" ref="H100" si="36">H87+H99</f>
        <v>22.72</v>
      </c>
      <c r="I100" s="32">
        <f t="shared" ref="I100" si="37">I87+I99</f>
        <v>100.71000000000001</v>
      </c>
      <c r="J100" s="32">
        <f t="shared" ref="J100:L100" si="38">J87+J99</f>
        <v>688.42</v>
      </c>
      <c r="K100" s="32"/>
      <c r="L100" s="32">
        <f t="shared" si="38"/>
        <v>81.81</v>
      </c>
    </row>
    <row r="101" spans="1:12" ht="14.4" x14ac:dyDescent="0.3">
      <c r="A101" s="20">
        <v>1</v>
      </c>
      <c r="B101" s="21">
        <v>5</v>
      </c>
      <c r="C101" s="22" t="s">
        <v>20</v>
      </c>
      <c r="D101" s="5" t="s">
        <v>81</v>
      </c>
      <c r="E101" s="39" t="s">
        <v>59</v>
      </c>
      <c r="F101" s="40">
        <v>150</v>
      </c>
      <c r="G101" s="40">
        <v>3.26</v>
      </c>
      <c r="H101" s="40">
        <v>7.8</v>
      </c>
      <c r="I101" s="40">
        <v>21.99</v>
      </c>
      <c r="J101" s="40">
        <v>176.3</v>
      </c>
      <c r="K101" s="41" t="s">
        <v>61</v>
      </c>
      <c r="L101" s="51">
        <v>25</v>
      </c>
    </row>
    <row r="102" spans="1:12" ht="14.4" x14ac:dyDescent="0.3">
      <c r="A102" s="23"/>
      <c r="B102" s="15"/>
      <c r="C102" s="11"/>
      <c r="D102" s="6" t="s">
        <v>82</v>
      </c>
      <c r="E102" s="42" t="s">
        <v>83</v>
      </c>
      <c r="F102" s="43">
        <v>100</v>
      </c>
      <c r="G102" s="43">
        <v>12.38</v>
      </c>
      <c r="H102" s="43">
        <v>5.61</v>
      </c>
      <c r="I102" s="43">
        <v>6.3</v>
      </c>
      <c r="J102" s="43">
        <v>125.21</v>
      </c>
      <c r="K102" s="44" t="s">
        <v>67</v>
      </c>
      <c r="L102" s="52">
        <v>41.81</v>
      </c>
    </row>
    <row r="103" spans="1:12" ht="14.4" x14ac:dyDescent="0.3">
      <c r="A103" s="23"/>
      <c r="B103" s="15"/>
      <c r="C103" s="11"/>
      <c r="D103" s="7" t="s">
        <v>22</v>
      </c>
      <c r="E103" s="42" t="s">
        <v>84</v>
      </c>
      <c r="F103" s="43">
        <v>200</v>
      </c>
      <c r="G103" s="43">
        <v>0.15</v>
      </c>
      <c r="H103" s="43">
        <v>0</v>
      </c>
      <c r="I103" s="43">
        <v>25.5</v>
      </c>
      <c r="J103" s="43">
        <v>102.58</v>
      </c>
      <c r="K103" s="44" t="s">
        <v>85</v>
      </c>
      <c r="L103" s="52">
        <v>12</v>
      </c>
    </row>
    <row r="104" spans="1:12" ht="14.4" x14ac:dyDescent="0.3">
      <c r="A104" s="23"/>
      <c r="B104" s="15"/>
      <c r="C104" s="11"/>
      <c r="D104" s="7" t="s">
        <v>23</v>
      </c>
      <c r="E104" s="42" t="s">
        <v>45</v>
      </c>
      <c r="F104" s="43">
        <v>50</v>
      </c>
      <c r="G104" s="43">
        <v>3.8</v>
      </c>
      <c r="H104" s="43">
        <v>0.4</v>
      </c>
      <c r="I104" s="43">
        <v>24.6</v>
      </c>
      <c r="J104" s="43">
        <v>122.93</v>
      </c>
      <c r="K104" s="44"/>
      <c r="L104" s="54">
        <v>3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7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3"/>
      <c r="B108" s="15"/>
      <c r="C108" s="11"/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4.4" x14ac:dyDescent="0.3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4"/>
      <c r="B111" s="17"/>
      <c r="C111" s="8"/>
      <c r="D111" s="18" t="s">
        <v>33</v>
      </c>
      <c r="E111" s="9"/>
      <c r="F111" s="19">
        <f>SUM(F101:F110)</f>
        <v>500</v>
      </c>
      <c r="G111" s="19">
        <f t="shared" ref="G111" si="39">SUM(G101:G110)</f>
        <v>19.59</v>
      </c>
      <c r="H111" s="19">
        <f t="shared" ref="H111" si="40">SUM(H101:H110)</f>
        <v>13.81</v>
      </c>
      <c r="I111" s="19">
        <f t="shared" ref="I111" si="41">SUM(I101:I110)</f>
        <v>78.39</v>
      </c>
      <c r="J111" s="19">
        <f t="shared" ref="J111" si="42">SUM(J101:J110)</f>
        <v>527.02</v>
      </c>
      <c r="K111" s="25"/>
      <c r="L111" s="19">
        <v>81.81</v>
      </c>
    </row>
    <row r="112" spans="1:12" ht="14.4" x14ac:dyDescent="0.3">
      <c r="A112" s="26">
        <f>A101</f>
        <v>1</v>
      </c>
      <c r="B112" s="13">
        <f>B101</f>
        <v>5</v>
      </c>
      <c r="C112" s="10" t="s">
        <v>25</v>
      </c>
      <c r="D112" s="7" t="s">
        <v>26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27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28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29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7" t="s">
        <v>30</v>
      </c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7" t="s">
        <v>31</v>
      </c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3"/>
      <c r="B118" s="15"/>
      <c r="C118" s="11"/>
      <c r="D118" s="7" t="s">
        <v>32</v>
      </c>
      <c r="E118" s="42"/>
      <c r="F118" s="43"/>
      <c r="G118" s="43"/>
      <c r="H118" s="43"/>
      <c r="I118" s="43"/>
      <c r="J118" s="43"/>
      <c r="K118" s="44"/>
      <c r="L118" s="43"/>
    </row>
    <row r="119" spans="1:12" ht="14.4" x14ac:dyDescent="0.3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4.4" x14ac:dyDescent="0.3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4.4" x14ac:dyDescent="0.3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24"/>
      <c r="B124" s="17"/>
      <c r="C124" s="8"/>
      <c r="D124" s="18" t="s">
        <v>33</v>
      </c>
      <c r="E124" s="9"/>
      <c r="F124" s="19">
        <f>SUM(F112:F123)</f>
        <v>0</v>
      </c>
      <c r="G124" s="19">
        <f t="shared" ref="G124" si="43">SUM(G112:G123)</f>
        <v>0</v>
      </c>
      <c r="H124" s="19">
        <f t="shared" ref="H124" si="44">SUM(H112:H123)</f>
        <v>0</v>
      </c>
      <c r="I124" s="19">
        <f t="shared" ref="I124" si="45">SUM(I112:I123)</f>
        <v>0</v>
      </c>
      <c r="J124" s="19">
        <f t="shared" ref="J124:L124" si="46">SUM(J112:J123)</f>
        <v>0</v>
      </c>
      <c r="K124" s="25"/>
      <c r="L124" s="19">
        <f t="shared" si="46"/>
        <v>0</v>
      </c>
    </row>
    <row r="125" spans="1:12" ht="15.75" customHeight="1" x14ac:dyDescent="0.25">
      <c r="A125" s="29">
        <f>A101</f>
        <v>1</v>
      </c>
      <c r="B125" s="30">
        <f>B101</f>
        <v>5</v>
      </c>
      <c r="C125" s="56" t="s">
        <v>4</v>
      </c>
      <c r="D125" s="57"/>
      <c r="E125" s="31"/>
      <c r="F125" s="32">
        <f>F111+F124</f>
        <v>500</v>
      </c>
      <c r="G125" s="32">
        <f t="shared" ref="G125" si="47">G111+G124</f>
        <v>19.59</v>
      </c>
      <c r="H125" s="32">
        <f t="shared" ref="H125" si="48">H111+H124</f>
        <v>13.81</v>
      </c>
      <c r="I125" s="32">
        <f t="shared" ref="I125" si="49">I111+I124</f>
        <v>78.39</v>
      </c>
      <c r="J125" s="32">
        <f t="shared" ref="J125:L125" si="50">J111+J124</f>
        <v>527.02</v>
      </c>
      <c r="K125" s="32"/>
      <c r="L125" s="32">
        <f t="shared" si="50"/>
        <v>81.81</v>
      </c>
    </row>
    <row r="126" spans="1:12" ht="14.4" x14ac:dyDescent="0.3">
      <c r="A126" s="20">
        <v>2</v>
      </c>
      <c r="B126" s="21">
        <v>1</v>
      </c>
      <c r="C126" s="22" t="s">
        <v>20</v>
      </c>
      <c r="D126" s="5" t="s">
        <v>21</v>
      </c>
      <c r="E126" s="39" t="s">
        <v>70</v>
      </c>
      <c r="F126" s="40">
        <v>215</v>
      </c>
      <c r="G126" s="40">
        <v>7.33</v>
      </c>
      <c r="H126" s="40">
        <v>15</v>
      </c>
      <c r="I126" s="40">
        <v>40.93</v>
      </c>
      <c r="J126" s="40">
        <v>328.06</v>
      </c>
      <c r="K126" s="41" t="s">
        <v>41</v>
      </c>
      <c r="L126" s="51">
        <v>35.659999999999997</v>
      </c>
    </row>
    <row r="127" spans="1:12" ht="14.4" x14ac:dyDescent="0.3">
      <c r="A127" s="23"/>
      <c r="B127" s="15"/>
      <c r="C127" s="11"/>
      <c r="D127" s="6"/>
      <c r="E127" s="42" t="s">
        <v>46</v>
      </c>
      <c r="F127" s="43">
        <v>15</v>
      </c>
      <c r="G127" s="43">
        <v>3.9</v>
      </c>
      <c r="H127" s="43">
        <v>3.98</v>
      </c>
      <c r="I127" s="43">
        <v>0.53</v>
      </c>
      <c r="J127" s="43">
        <v>54.36</v>
      </c>
      <c r="K127" s="44" t="s">
        <v>47</v>
      </c>
      <c r="L127" s="52">
        <v>27</v>
      </c>
    </row>
    <row r="128" spans="1:12" ht="14.4" x14ac:dyDescent="0.3">
      <c r="A128" s="23"/>
      <c r="B128" s="15"/>
      <c r="C128" s="11"/>
      <c r="D128" s="7" t="s">
        <v>22</v>
      </c>
      <c r="E128" s="42" t="s">
        <v>57</v>
      </c>
      <c r="F128" s="43">
        <v>200</v>
      </c>
      <c r="G128" s="43">
        <v>0</v>
      </c>
      <c r="H128" s="43">
        <v>0</v>
      </c>
      <c r="I128" s="43">
        <v>10</v>
      </c>
      <c r="J128" s="43">
        <v>42</v>
      </c>
      <c r="K128" s="44" t="s">
        <v>51</v>
      </c>
      <c r="L128" s="52">
        <v>2</v>
      </c>
    </row>
    <row r="129" spans="1:12" ht="14.4" x14ac:dyDescent="0.3">
      <c r="A129" s="23"/>
      <c r="B129" s="15"/>
      <c r="C129" s="11"/>
      <c r="D129" s="7" t="s">
        <v>23</v>
      </c>
      <c r="E129" s="42" t="s">
        <v>73</v>
      </c>
      <c r="F129" s="43">
        <v>40</v>
      </c>
      <c r="G129" s="43">
        <v>3</v>
      </c>
      <c r="H129" s="43">
        <v>1</v>
      </c>
      <c r="I129" s="43">
        <v>21</v>
      </c>
      <c r="J129" s="43">
        <v>105</v>
      </c>
      <c r="K129" s="44"/>
      <c r="L129" s="54">
        <v>4</v>
      </c>
    </row>
    <row r="130" spans="1:12" ht="14.4" x14ac:dyDescent="0.3">
      <c r="A130" s="23"/>
      <c r="B130" s="15"/>
      <c r="C130" s="11"/>
      <c r="D130" s="7" t="s">
        <v>24</v>
      </c>
      <c r="E130" s="42"/>
      <c r="F130" s="43"/>
      <c r="G130" s="43"/>
      <c r="H130" s="43"/>
      <c r="I130" s="43"/>
      <c r="J130" s="43"/>
      <c r="K130" s="44"/>
      <c r="L130" s="52"/>
    </row>
    <row r="131" spans="1:12" ht="14.4" x14ac:dyDescent="0.3">
      <c r="A131" s="23"/>
      <c r="B131" s="15"/>
      <c r="C131" s="11"/>
      <c r="D131" s="7"/>
      <c r="E131" s="42" t="s">
        <v>71</v>
      </c>
      <c r="F131" s="43">
        <v>30</v>
      </c>
      <c r="G131" s="43">
        <v>1</v>
      </c>
      <c r="H131" s="43">
        <v>9</v>
      </c>
      <c r="I131" s="43">
        <v>19</v>
      </c>
      <c r="J131" s="43">
        <v>162</v>
      </c>
      <c r="K131" s="44"/>
      <c r="L131" s="52">
        <v>13.15</v>
      </c>
    </row>
    <row r="132" spans="1:12" ht="14.4" x14ac:dyDescent="0.3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24"/>
      <c r="B135" s="17"/>
      <c r="C135" s="8"/>
      <c r="D135" s="18" t="s">
        <v>33</v>
      </c>
      <c r="E135" s="9"/>
      <c r="F135" s="19">
        <f>SUM(F126:F134)</f>
        <v>500</v>
      </c>
      <c r="G135" s="19">
        <f t="shared" ref="G135:J135" si="51">SUM(G126:G134)</f>
        <v>15.23</v>
      </c>
      <c r="H135" s="19">
        <f t="shared" si="51"/>
        <v>28.98</v>
      </c>
      <c r="I135" s="19">
        <f t="shared" si="51"/>
        <v>91.460000000000008</v>
      </c>
      <c r="J135" s="19">
        <f t="shared" si="51"/>
        <v>691.42000000000007</v>
      </c>
      <c r="K135" s="25"/>
      <c r="L135" s="19">
        <v>81.81</v>
      </c>
    </row>
    <row r="136" spans="1:12" ht="14.4" x14ac:dyDescent="0.3">
      <c r="A136" s="26">
        <f>A126</f>
        <v>2</v>
      </c>
      <c r="B136" s="13">
        <f>B126</f>
        <v>1</v>
      </c>
      <c r="C136" s="10" t="s">
        <v>25</v>
      </c>
      <c r="D136" s="7" t="s">
        <v>26</v>
      </c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23"/>
      <c r="B137" s="15"/>
      <c r="C137" s="11"/>
      <c r="D137" s="7" t="s">
        <v>27</v>
      </c>
      <c r="E137" s="42"/>
      <c r="F137" s="43"/>
      <c r="G137" s="43"/>
      <c r="H137" s="43"/>
      <c r="I137" s="43"/>
      <c r="J137" s="43"/>
      <c r="K137" s="44"/>
      <c r="L137" s="43"/>
    </row>
    <row r="138" spans="1:12" ht="14.4" x14ac:dyDescent="0.3">
      <c r="A138" s="23"/>
      <c r="B138" s="15"/>
      <c r="C138" s="11"/>
      <c r="D138" s="7" t="s">
        <v>28</v>
      </c>
      <c r="E138" s="42"/>
      <c r="F138" s="43"/>
      <c r="G138" s="43"/>
      <c r="H138" s="43"/>
      <c r="I138" s="43"/>
      <c r="J138" s="43"/>
      <c r="K138" s="44"/>
      <c r="L138" s="43"/>
    </row>
    <row r="139" spans="1:12" ht="14.4" x14ac:dyDescent="0.3">
      <c r="A139" s="23"/>
      <c r="B139" s="15"/>
      <c r="C139" s="11"/>
      <c r="D139" s="7" t="s">
        <v>29</v>
      </c>
      <c r="E139" s="42"/>
      <c r="F139" s="43"/>
      <c r="G139" s="43"/>
      <c r="H139" s="43"/>
      <c r="I139" s="43"/>
      <c r="J139" s="43"/>
      <c r="K139" s="44"/>
      <c r="L139" s="43"/>
    </row>
    <row r="140" spans="1:12" ht="14.4" x14ac:dyDescent="0.3">
      <c r="A140" s="23"/>
      <c r="B140" s="15"/>
      <c r="C140" s="11"/>
      <c r="D140" s="7" t="s">
        <v>30</v>
      </c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31</v>
      </c>
      <c r="E141" s="42"/>
      <c r="F141" s="43"/>
      <c r="G141" s="43"/>
      <c r="H141" s="43"/>
      <c r="I141" s="43"/>
      <c r="J141" s="43"/>
      <c r="K141" s="44"/>
      <c r="L141" s="43"/>
    </row>
    <row r="142" spans="1:12" ht="14.4" x14ac:dyDescent="0.3">
      <c r="A142" s="23"/>
      <c r="B142" s="15"/>
      <c r="C142" s="11"/>
      <c r="D142" s="7" t="s">
        <v>32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4.4" x14ac:dyDescent="0.3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4"/>
      <c r="B148" s="17"/>
      <c r="C148" s="8"/>
      <c r="D148" s="18" t="s">
        <v>33</v>
      </c>
      <c r="E148" s="9"/>
      <c r="F148" s="19">
        <f>SUM(F136:F147)</f>
        <v>0</v>
      </c>
      <c r="G148" s="19">
        <f t="shared" ref="G148:J148" si="52">SUM(G136:G147)</f>
        <v>0</v>
      </c>
      <c r="H148" s="19">
        <f t="shared" si="52"/>
        <v>0</v>
      </c>
      <c r="I148" s="19">
        <f t="shared" si="52"/>
        <v>0</v>
      </c>
      <c r="J148" s="19">
        <f t="shared" si="52"/>
        <v>0</v>
      </c>
      <c r="K148" s="25"/>
      <c r="L148" s="19">
        <f t="shared" ref="L148" si="53">SUM(L136:L147)</f>
        <v>0</v>
      </c>
    </row>
    <row r="149" spans="1:12" ht="15" thickBot="1" x14ac:dyDescent="0.3">
      <c r="A149" s="29">
        <f>A126</f>
        <v>2</v>
      </c>
      <c r="B149" s="30">
        <f>B126</f>
        <v>1</v>
      </c>
      <c r="C149" s="56" t="s">
        <v>4</v>
      </c>
      <c r="D149" s="57"/>
      <c r="E149" s="31"/>
      <c r="F149" s="32">
        <f>F135+F148</f>
        <v>500</v>
      </c>
      <c r="G149" s="32">
        <f t="shared" ref="G149" si="54">G135+G148</f>
        <v>15.23</v>
      </c>
      <c r="H149" s="32">
        <f t="shared" ref="H149" si="55">H135+H148</f>
        <v>28.98</v>
      </c>
      <c r="I149" s="32">
        <f t="shared" ref="I149" si="56">I135+I148</f>
        <v>91.460000000000008</v>
      </c>
      <c r="J149" s="32">
        <f t="shared" ref="J149:L149" si="57">J135+J148</f>
        <v>691.42000000000007</v>
      </c>
      <c r="K149" s="32"/>
      <c r="L149" s="32">
        <f t="shared" si="57"/>
        <v>81.81</v>
      </c>
    </row>
    <row r="150" spans="1:12" ht="14.4" x14ac:dyDescent="0.3">
      <c r="A150" s="14">
        <v>2</v>
      </c>
      <c r="B150" s="15">
        <v>2</v>
      </c>
      <c r="C150" s="22" t="s">
        <v>20</v>
      </c>
      <c r="D150" s="5" t="s">
        <v>21</v>
      </c>
      <c r="E150" s="39" t="s">
        <v>72</v>
      </c>
      <c r="F150" s="40">
        <v>200</v>
      </c>
      <c r="G150" s="40">
        <v>11.11</v>
      </c>
      <c r="H150" s="40">
        <v>37.36</v>
      </c>
      <c r="I150" s="40">
        <v>20.89</v>
      </c>
      <c r="J150" s="40">
        <v>464.18</v>
      </c>
      <c r="K150" s="41" t="s">
        <v>50</v>
      </c>
      <c r="L150" s="51">
        <v>57.06</v>
      </c>
    </row>
    <row r="151" spans="1:12" ht="14.4" x14ac:dyDescent="0.3">
      <c r="A151" s="14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52"/>
    </row>
    <row r="152" spans="1:12" ht="14.4" x14ac:dyDescent="0.3">
      <c r="A152" s="14"/>
      <c r="B152" s="15"/>
      <c r="C152" s="11"/>
      <c r="D152" s="7" t="s">
        <v>22</v>
      </c>
      <c r="E152" s="42" t="s">
        <v>55</v>
      </c>
      <c r="F152" s="43">
        <v>200</v>
      </c>
      <c r="G152" s="43">
        <v>1.92</v>
      </c>
      <c r="H152" s="43">
        <v>0.11</v>
      </c>
      <c r="I152" s="43">
        <v>29.85</v>
      </c>
      <c r="J152" s="43">
        <v>128.09</v>
      </c>
      <c r="K152" s="44" t="s">
        <v>56</v>
      </c>
      <c r="L152" s="52">
        <v>13</v>
      </c>
    </row>
    <row r="153" spans="1:12" ht="15" thickBot="1" x14ac:dyDescent="0.35">
      <c r="A153" s="14"/>
      <c r="B153" s="15"/>
      <c r="C153" s="11"/>
      <c r="D153" s="7" t="s">
        <v>23</v>
      </c>
      <c r="E153" s="42" t="s">
        <v>45</v>
      </c>
      <c r="F153" s="43">
        <v>40</v>
      </c>
      <c r="G153" s="43">
        <v>3.04</v>
      </c>
      <c r="H153" s="43">
        <v>0.32</v>
      </c>
      <c r="I153" s="43">
        <v>19.68</v>
      </c>
      <c r="J153" s="43">
        <v>98.34</v>
      </c>
      <c r="K153" s="44"/>
      <c r="L153" s="52">
        <v>2.4</v>
      </c>
    </row>
    <row r="154" spans="1:12" ht="15" thickBot="1" x14ac:dyDescent="0.35">
      <c r="A154" s="14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51"/>
    </row>
    <row r="155" spans="1:12" ht="14.4" x14ac:dyDescent="0.3">
      <c r="A155" s="14"/>
      <c r="B155" s="15"/>
      <c r="C155" s="11"/>
      <c r="D155" s="7"/>
      <c r="E155" s="42" t="s">
        <v>63</v>
      </c>
      <c r="F155" s="43">
        <v>60</v>
      </c>
      <c r="G155" s="43">
        <v>0.48</v>
      </c>
      <c r="H155" s="43">
        <v>0</v>
      </c>
      <c r="I155" s="43">
        <v>1.02</v>
      </c>
      <c r="J155" s="43">
        <v>6</v>
      </c>
      <c r="K155" s="44" t="s">
        <v>64</v>
      </c>
      <c r="L155" s="51">
        <v>9.35</v>
      </c>
    </row>
    <row r="156" spans="1:12" ht="14.4" x14ac:dyDescent="0.3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4.4" x14ac:dyDescent="0.3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4.4" x14ac:dyDescent="0.3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4.4" x14ac:dyDescent="0.3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16"/>
      <c r="B160" s="17"/>
      <c r="C160" s="8"/>
      <c r="D160" s="18" t="s">
        <v>33</v>
      </c>
      <c r="E160" s="9"/>
      <c r="F160" s="19">
        <f>SUM(F150:F159)</f>
        <v>500</v>
      </c>
      <c r="G160" s="19">
        <f t="shared" ref="G160:J160" si="58">SUM(G150:G159)</f>
        <v>16.55</v>
      </c>
      <c r="H160" s="19">
        <f t="shared" si="58"/>
        <v>37.79</v>
      </c>
      <c r="I160" s="19">
        <f t="shared" si="58"/>
        <v>71.44</v>
      </c>
      <c r="J160" s="19">
        <f t="shared" si="58"/>
        <v>696.61</v>
      </c>
      <c r="K160" s="25"/>
      <c r="L160" s="19">
        <v>81.81</v>
      </c>
    </row>
    <row r="161" spans="1:12" ht="14.4" x14ac:dyDescent="0.3">
      <c r="A161" s="13">
        <f>A150</f>
        <v>2</v>
      </c>
      <c r="B161" s="13">
        <f>B150</f>
        <v>2</v>
      </c>
      <c r="C161" s="10" t="s">
        <v>25</v>
      </c>
      <c r="D161" s="7" t="s">
        <v>26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14"/>
      <c r="B162" s="15"/>
      <c r="C162" s="11"/>
      <c r="D162" s="7" t="s">
        <v>27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14"/>
      <c r="B163" s="15"/>
      <c r="C163" s="11"/>
      <c r="D163" s="7" t="s">
        <v>28</v>
      </c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14"/>
      <c r="B164" s="15"/>
      <c r="C164" s="11"/>
      <c r="D164" s="7" t="s">
        <v>29</v>
      </c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14"/>
      <c r="B165" s="15"/>
      <c r="C165" s="11"/>
      <c r="D165" s="7" t="s">
        <v>30</v>
      </c>
      <c r="E165" s="42"/>
      <c r="F165" s="43"/>
      <c r="G165" s="43"/>
      <c r="H165" s="43"/>
      <c r="I165" s="43"/>
      <c r="J165" s="43"/>
      <c r="K165" s="44"/>
      <c r="L165" s="43"/>
    </row>
    <row r="166" spans="1:12" ht="14.4" x14ac:dyDescent="0.3">
      <c r="A166" s="14"/>
      <c r="B166" s="15"/>
      <c r="C166" s="11"/>
      <c r="D166" s="7" t="s">
        <v>31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14"/>
      <c r="B167" s="15"/>
      <c r="C167" s="11"/>
      <c r="D167" s="7" t="s">
        <v>32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14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16"/>
      <c r="B173" s="17"/>
      <c r="C173" s="8"/>
      <c r="D173" s="18" t="s">
        <v>33</v>
      </c>
      <c r="E173" s="9"/>
      <c r="F173" s="19">
        <f>SUM(F161:F172)</f>
        <v>0</v>
      </c>
      <c r="G173" s="19">
        <f t="shared" ref="G173:J173" si="59">SUM(G161:G172)</f>
        <v>0</v>
      </c>
      <c r="H173" s="19">
        <f t="shared" si="59"/>
        <v>0</v>
      </c>
      <c r="I173" s="19">
        <f t="shared" si="59"/>
        <v>0</v>
      </c>
      <c r="J173" s="19">
        <f t="shared" si="59"/>
        <v>0</v>
      </c>
      <c r="K173" s="25"/>
      <c r="L173" s="19">
        <f t="shared" ref="L173" si="60">SUM(L161:L172)</f>
        <v>0</v>
      </c>
    </row>
    <row r="174" spans="1:12" ht="14.4" x14ac:dyDescent="0.25">
      <c r="A174" s="33">
        <f>A150</f>
        <v>2</v>
      </c>
      <c r="B174" s="33">
        <f>B150</f>
        <v>2</v>
      </c>
      <c r="C174" s="56" t="s">
        <v>4</v>
      </c>
      <c r="D174" s="57"/>
      <c r="E174" s="31"/>
      <c r="F174" s="32">
        <f>F160+F173</f>
        <v>500</v>
      </c>
      <c r="G174" s="32">
        <f t="shared" ref="G174" si="61">G160+G173</f>
        <v>16.55</v>
      </c>
      <c r="H174" s="32">
        <f t="shared" ref="H174" si="62">H160+H173</f>
        <v>37.79</v>
      </c>
      <c r="I174" s="32">
        <f t="shared" ref="I174" si="63">I160+I173</f>
        <v>71.44</v>
      </c>
      <c r="J174" s="32">
        <f t="shared" ref="J174:L174" si="64">J160+J173</f>
        <v>696.61</v>
      </c>
      <c r="K174" s="32"/>
      <c r="L174" s="32">
        <f t="shared" si="64"/>
        <v>81.81</v>
      </c>
    </row>
    <row r="175" spans="1:12" ht="14.4" x14ac:dyDescent="0.3">
      <c r="A175" s="20">
        <v>2</v>
      </c>
      <c r="B175" s="21">
        <v>3</v>
      </c>
      <c r="C175" s="22" t="s">
        <v>20</v>
      </c>
      <c r="D175" s="5" t="s">
        <v>21</v>
      </c>
      <c r="E175" s="39" t="s">
        <v>86</v>
      </c>
      <c r="F175" s="40">
        <v>210</v>
      </c>
      <c r="G175" s="40">
        <v>10.15</v>
      </c>
      <c r="H175" s="40">
        <v>8.61</v>
      </c>
      <c r="I175" s="40">
        <v>48.39</v>
      </c>
      <c r="J175" s="40">
        <v>311.63</v>
      </c>
      <c r="K175" s="41" t="s">
        <v>87</v>
      </c>
      <c r="L175" s="51">
        <v>44.46</v>
      </c>
    </row>
    <row r="176" spans="1:12" ht="14.4" x14ac:dyDescent="0.3">
      <c r="A176" s="23"/>
      <c r="B176" s="15"/>
      <c r="C176" s="11"/>
      <c r="D176" s="6"/>
      <c r="E176" s="42" t="s">
        <v>48</v>
      </c>
      <c r="F176" s="43">
        <v>10</v>
      </c>
      <c r="G176" s="43">
        <v>0.1</v>
      </c>
      <c r="H176" s="43">
        <v>7.26</v>
      </c>
      <c r="I176" s="43">
        <v>0.14000000000000001</v>
      </c>
      <c r="J176" s="43">
        <v>66.22</v>
      </c>
      <c r="K176" s="44" t="s">
        <v>49</v>
      </c>
      <c r="L176" s="52">
        <v>15.79</v>
      </c>
    </row>
    <row r="177" spans="1:12" ht="14.4" x14ac:dyDescent="0.3">
      <c r="A177" s="23"/>
      <c r="B177" s="15"/>
      <c r="C177" s="11"/>
      <c r="D177" s="7" t="s">
        <v>22</v>
      </c>
      <c r="E177" s="42" t="s">
        <v>77</v>
      </c>
      <c r="F177" s="43">
        <v>200</v>
      </c>
      <c r="G177" s="43">
        <v>1.99</v>
      </c>
      <c r="H177" s="43">
        <v>1.7</v>
      </c>
      <c r="I177" s="43">
        <v>18.600000000000001</v>
      </c>
      <c r="J177" s="43">
        <v>102.03</v>
      </c>
      <c r="K177" s="44" t="s">
        <v>44</v>
      </c>
      <c r="L177" s="52">
        <v>12</v>
      </c>
    </row>
    <row r="178" spans="1:12" ht="15.75" customHeight="1" x14ac:dyDescent="0.3">
      <c r="A178" s="23"/>
      <c r="B178" s="15"/>
      <c r="C178" s="11"/>
      <c r="D178" s="7" t="s">
        <v>23</v>
      </c>
      <c r="E178" s="42" t="s">
        <v>45</v>
      </c>
      <c r="F178" s="43">
        <v>40</v>
      </c>
      <c r="G178" s="43">
        <v>3.04</v>
      </c>
      <c r="H178" s="43">
        <v>0.32</v>
      </c>
      <c r="I178" s="43">
        <v>19.68</v>
      </c>
      <c r="J178" s="43">
        <v>98.34</v>
      </c>
      <c r="K178" s="44"/>
      <c r="L178" s="54">
        <v>2.4</v>
      </c>
    </row>
    <row r="179" spans="1:12" ht="14.4" x14ac:dyDescent="0.3">
      <c r="A179" s="23"/>
      <c r="B179" s="15"/>
      <c r="C179" s="11"/>
      <c r="D179" s="7" t="s">
        <v>24</v>
      </c>
      <c r="E179" s="42"/>
      <c r="F179" s="43"/>
      <c r="G179" s="43"/>
      <c r="H179" s="43"/>
      <c r="I179" s="43"/>
      <c r="J179" s="43"/>
      <c r="K179" s="44"/>
      <c r="L179" s="55"/>
    </row>
    <row r="180" spans="1:12" ht="14.4" x14ac:dyDescent="0.3">
      <c r="A180" s="23"/>
      <c r="B180" s="15"/>
      <c r="C180" s="11"/>
      <c r="D180" s="7"/>
      <c r="E180" s="42" t="s">
        <v>68</v>
      </c>
      <c r="F180" s="43">
        <v>40</v>
      </c>
      <c r="G180" s="43">
        <v>3.33</v>
      </c>
      <c r="H180" s="43">
        <v>4</v>
      </c>
      <c r="I180" s="43">
        <v>30</v>
      </c>
      <c r="J180" s="43">
        <v>166</v>
      </c>
      <c r="K180" s="44"/>
      <c r="L180" s="55">
        <v>7.16</v>
      </c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4.4" x14ac:dyDescent="0.3">
      <c r="A184" s="24"/>
      <c r="B184" s="17"/>
      <c r="C184" s="8"/>
      <c r="D184" s="18" t="s">
        <v>33</v>
      </c>
      <c r="E184" s="9"/>
      <c r="F184" s="19">
        <f>SUM(F175:F183)</f>
        <v>500</v>
      </c>
      <c r="G184" s="19">
        <f t="shared" ref="G184:J184" si="65">SUM(G175:G183)</f>
        <v>18.61</v>
      </c>
      <c r="H184" s="19">
        <f t="shared" si="65"/>
        <v>21.89</v>
      </c>
      <c r="I184" s="19">
        <f t="shared" si="65"/>
        <v>116.81</v>
      </c>
      <c r="J184" s="19">
        <f t="shared" si="65"/>
        <v>744.22</v>
      </c>
      <c r="K184" s="25"/>
      <c r="L184" s="19">
        <v>81.81</v>
      </c>
    </row>
    <row r="185" spans="1:12" ht="14.4" x14ac:dyDescent="0.3">
      <c r="A185" s="26">
        <f>A175</f>
        <v>2</v>
      </c>
      <c r="B185" s="13">
        <f>B175</f>
        <v>3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4.4" x14ac:dyDescent="0.3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4.4" x14ac:dyDescent="0.3">
      <c r="A196" s="24"/>
      <c r="B196" s="17"/>
      <c r="C196" s="8"/>
      <c r="D196" s="18" t="s">
        <v>33</v>
      </c>
      <c r="E196" s="9"/>
      <c r="F196" s="19">
        <f>SUM(F185:F195)</f>
        <v>0</v>
      </c>
      <c r="G196" s="19">
        <f t="shared" ref="G196:J196" si="66">SUM(G185:G195)</f>
        <v>0</v>
      </c>
      <c r="H196" s="19">
        <f t="shared" si="66"/>
        <v>0</v>
      </c>
      <c r="I196" s="19">
        <f t="shared" si="66"/>
        <v>0</v>
      </c>
      <c r="J196" s="19">
        <f t="shared" si="66"/>
        <v>0</v>
      </c>
      <c r="K196" s="25"/>
      <c r="L196" s="19">
        <f t="shared" ref="L196" si="67">SUM(L185:L195)</f>
        <v>0</v>
      </c>
    </row>
    <row r="197" spans="1:12" ht="14.4" x14ac:dyDescent="0.25">
      <c r="A197" s="29">
        <f>A175</f>
        <v>2</v>
      </c>
      <c r="B197" s="30">
        <f>B175</f>
        <v>3</v>
      </c>
      <c r="C197" s="56" t="s">
        <v>4</v>
      </c>
      <c r="D197" s="57"/>
      <c r="E197" s="31"/>
      <c r="F197" s="32">
        <f>F184+F196</f>
        <v>500</v>
      </c>
      <c r="G197" s="32">
        <f t="shared" ref="G197" si="68">G184+G196</f>
        <v>18.61</v>
      </c>
      <c r="H197" s="32">
        <f t="shared" ref="H197" si="69">H184+H196</f>
        <v>21.89</v>
      </c>
      <c r="I197" s="32">
        <f t="shared" ref="I197" si="70">I184+I196</f>
        <v>116.81</v>
      </c>
      <c r="J197" s="32">
        <f t="shared" ref="J197:L197" si="71">J184+J196</f>
        <v>744.22</v>
      </c>
      <c r="K197" s="32"/>
      <c r="L197" s="32">
        <f t="shared" si="71"/>
        <v>81.81</v>
      </c>
    </row>
    <row r="198" spans="1:12" ht="14.4" x14ac:dyDescent="0.3">
      <c r="A198" s="20">
        <v>2</v>
      </c>
      <c r="B198" s="21">
        <v>4</v>
      </c>
      <c r="C198" s="22" t="s">
        <v>20</v>
      </c>
      <c r="D198" s="5" t="s">
        <v>29</v>
      </c>
      <c r="E198" s="39" t="s">
        <v>88</v>
      </c>
      <c r="F198" s="40">
        <v>150</v>
      </c>
      <c r="G198" s="40">
        <v>4.63</v>
      </c>
      <c r="H198" s="40">
        <v>5</v>
      </c>
      <c r="I198" s="40">
        <v>20.8</v>
      </c>
      <c r="J198" s="40">
        <v>146.75</v>
      </c>
      <c r="K198" s="41" t="s">
        <v>54</v>
      </c>
      <c r="L198" s="51">
        <v>10.81</v>
      </c>
    </row>
    <row r="199" spans="1:12" ht="14.4" x14ac:dyDescent="0.3">
      <c r="A199" s="23"/>
      <c r="B199" s="15"/>
      <c r="C199" s="11"/>
      <c r="D199" s="6" t="s">
        <v>28</v>
      </c>
      <c r="E199" s="42" t="s">
        <v>60</v>
      </c>
      <c r="F199" s="43">
        <v>100</v>
      </c>
      <c r="G199" s="43">
        <v>12.12</v>
      </c>
      <c r="H199" s="43">
        <v>16.329999999999998</v>
      </c>
      <c r="I199" s="43">
        <v>15.67</v>
      </c>
      <c r="J199" s="43">
        <v>258.14999999999998</v>
      </c>
      <c r="K199" s="44" t="s">
        <v>62</v>
      </c>
      <c r="L199" s="52">
        <v>61</v>
      </c>
    </row>
    <row r="200" spans="1:12" ht="14.4" x14ac:dyDescent="0.3">
      <c r="A200" s="23"/>
      <c r="B200" s="15"/>
      <c r="C200" s="11"/>
      <c r="D200" s="7" t="s">
        <v>22</v>
      </c>
      <c r="E200" s="42" t="s">
        <v>65</v>
      </c>
      <c r="F200" s="43">
        <v>200</v>
      </c>
      <c r="G200" s="43">
        <v>1.1499999999999999</v>
      </c>
      <c r="H200" s="43">
        <v>0</v>
      </c>
      <c r="I200" s="43">
        <v>12.03</v>
      </c>
      <c r="J200" s="43">
        <v>55.4</v>
      </c>
      <c r="K200" s="44" t="s">
        <v>66</v>
      </c>
      <c r="L200" s="52">
        <v>7</v>
      </c>
    </row>
    <row r="201" spans="1:12" ht="14.4" x14ac:dyDescent="0.3">
      <c r="A201" s="23"/>
      <c r="B201" s="15"/>
      <c r="C201" s="11"/>
      <c r="D201" s="7" t="s">
        <v>23</v>
      </c>
      <c r="E201" s="42" t="s">
        <v>52</v>
      </c>
      <c r="F201" s="43">
        <v>50</v>
      </c>
      <c r="G201" s="43">
        <v>3.8</v>
      </c>
      <c r="H201" s="43">
        <v>0.4</v>
      </c>
      <c r="I201" s="43">
        <v>24.6</v>
      </c>
      <c r="J201" s="43">
        <v>122.93</v>
      </c>
      <c r="K201" s="44"/>
      <c r="L201" s="54">
        <v>3</v>
      </c>
    </row>
    <row r="202" spans="1:12" ht="14.4" x14ac:dyDescent="0.3">
      <c r="A202" s="23"/>
      <c r="B202" s="15"/>
      <c r="C202" s="11"/>
      <c r="D202" s="7" t="s">
        <v>24</v>
      </c>
      <c r="E202" s="42"/>
      <c r="F202" s="43"/>
      <c r="G202" s="43"/>
      <c r="H202" s="43"/>
      <c r="I202" s="43"/>
      <c r="J202" s="43"/>
      <c r="K202" s="44"/>
      <c r="L202" s="43"/>
    </row>
    <row r="203" spans="1:12" ht="14.4" x14ac:dyDescent="0.3">
      <c r="A203" s="23"/>
      <c r="B203" s="15"/>
      <c r="C203" s="11"/>
      <c r="D203" s="7"/>
      <c r="E203" s="42"/>
      <c r="F203" s="43"/>
      <c r="G203" s="43"/>
      <c r="H203" s="43"/>
      <c r="I203" s="43"/>
      <c r="J203" s="43"/>
      <c r="K203" s="44"/>
      <c r="L203" s="43"/>
    </row>
    <row r="204" spans="1:12" ht="14.4" x14ac:dyDescent="0.3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4.4" x14ac:dyDescent="0.3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4.4" x14ac:dyDescent="0.3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4.4" x14ac:dyDescent="0.3">
      <c r="A207" s="24"/>
      <c r="B207" s="17"/>
      <c r="C207" s="8"/>
      <c r="D207" s="18" t="s">
        <v>33</v>
      </c>
      <c r="E207" s="9"/>
      <c r="F207" s="19">
        <f>SUM(F198:F206)</f>
        <v>500</v>
      </c>
      <c r="G207" s="19">
        <f t="shared" ref="G207:J207" si="72">SUM(G198:G206)</f>
        <v>21.7</v>
      </c>
      <c r="H207" s="19">
        <f t="shared" si="72"/>
        <v>21.729999999999997</v>
      </c>
      <c r="I207" s="19">
        <f t="shared" si="72"/>
        <v>73.099999999999994</v>
      </c>
      <c r="J207" s="19">
        <f t="shared" si="72"/>
        <v>583.23</v>
      </c>
      <c r="K207" s="25"/>
      <c r="L207" s="19">
        <v>81.81</v>
      </c>
    </row>
    <row r="208" spans="1:12" ht="14.4" x14ac:dyDescent="0.3">
      <c r="A208" s="26">
        <f>A198</f>
        <v>2</v>
      </c>
      <c r="B208" s="13">
        <f>B198</f>
        <v>4</v>
      </c>
      <c r="C208" s="10" t="s">
        <v>25</v>
      </c>
      <c r="D208" s="7" t="s">
        <v>26</v>
      </c>
      <c r="E208" s="42"/>
      <c r="F208" s="43"/>
      <c r="G208" s="43"/>
      <c r="H208" s="43"/>
      <c r="I208" s="43"/>
      <c r="J208" s="43"/>
      <c r="K208" s="44"/>
      <c r="L208" s="43"/>
    </row>
    <row r="209" spans="1:12" ht="14.4" x14ac:dyDescent="0.3">
      <c r="A209" s="23"/>
      <c r="B209" s="15"/>
      <c r="C209" s="11"/>
      <c r="D209" s="7" t="s">
        <v>27</v>
      </c>
      <c r="E209" s="42"/>
      <c r="F209" s="43"/>
      <c r="G209" s="43"/>
      <c r="H209" s="43"/>
      <c r="I209" s="43"/>
      <c r="J209" s="43"/>
      <c r="K209" s="44"/>
      <c r="L209" s="43"/>
    </row>
    <row r="210" spans="1:12" ht="14.4" x14ac:dyDescent="0.3">
      <c r="A210" s="23"/>
      <c r="B210" s="15"/>
      <c r="C210" s="11"/>
      <c r="D210" s="7" t="s">
        <v>28</v>
      </c>
      <c r="E210" s="42"/>
      <c r="F210" s="43"/>
      <c r="G210" s="43"/>
      <c r="H210" s="43"/>
      <c r="I210" s="43"/>
      <c r="J210" s="43"/>
      <c r="K210" s="44"/>
      <c r="L210" s="43"/>
    </row>
    <row r="211" spans="1:12" ht="14.4" x14ac:dyDescent="0.3">
      <c r="A211" s="23"/>
      <c r="B211" s="15"/>
      <c r="C211" s="11"/>
      <c r="D211" s="7" t="s">
        <v>29</v>
      </c>
      <c r="E211" s="42"/>
      <c r="F211" s="43"/>
      <c r="G211" s="43"/>
      <c r="H211" s="43"/>
      <c r="I211" s="43"/>
      <c r="J211" s="43"/>
      <c r="K211" s="44"/>
      <c r="L211" s="43"/>
    </row>
    <row r="212" spans="1:12" ht="14.4" x14ac:dyDescent="0.3">
      <c r="A212" s="23"/>
      <c r="B212" s="15"/>
      <c r="C212" s="11"/>
      <c r="D212" s="7" t="s">
        <v>30</v>
      </c>
      <c r="E212" s="42"/>
      <c r="F212" s="43"/>
      <c r="G212" s="43"/>
      <c r="H212" s="43"/>
      <c r="I212" s="43"/>
      <c r="J212" s="43"/>
      <c r="K212" s="44"/>
      <c r="L212" s="43"/>
    </row>
    <row r="213" spans="1:12" ht="14.4" x14ac:dyDescent="0.3">
      <c r="A213" s="23"/>
      <c r="B213" s="15"/>
      <c r="C213" s="11"/>
      <c r="D213" s="7" t="s">
        <v>31</v>
      </c>
      <c r="E213" s="42"/>
      <c r="F213" s="43"/>
      <c r="G213" s="43"/>
      <c r="H213" s="43"/>
      <c r="I213" s="43"/>
      <c r="J213" s="43"/>
      <c r="K213" s="44"/>
      <c r="L213" s="43"/>
    </row>
    <row r="214" spans="1:12" ht="14.4" x14ac:dyDescent="0.3">
      <c r="A214" s="23"/>
      <c r="B214" s="15"/>
      <c r="C214" s="11"/>
      <c r="D214" s="7" t="s">
        <v>32</v>
      </c>
      <c r="E214" s="42"/>
      <c r="F214" s="43"/>
      <c r="G214" s="43"/>
      <c r="H214" s="43"/>
      <c r="I214" s="43"/>
      <c r="J214" s="43"/>
      <c r="K214" s="44"/>
      <c r="L214" s="43"/>
    </row>
    <row r="215" spans="1:12" ht="14.4" x14ac:dyDescent="0.3">
      <c r="A215" s="23"/>
      <c r="B215" s="15"/>
      <c r="C215" s="11"/>
      <c r="D215" s="7"/>
      <c r="E215" s="42"/>
      <c r="F215" s="43"/>
      <c r="G215" s="43"/>
      <c r="H215" s="43"/>
      <c r="I215" s="43"/>
      <c r="J215" s="43"/>
      <c r="K215" s="44"/>
      <c r="L215" s="43"/>
    </row>
    <row r="216" spans="1:12" ht="14.4" x14ac:dyDescent="0.3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4.4" x14ac:dyDescent="0.3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4.4" x14ac:dyDescent="0.3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4.4" x14ac:dyDescent="0.3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4.4" x14ac:dyDescent="0.3">
      <c r="A220" s="24"/>
      <c r="B220" s="17"/>
      <c r="C220" s="8"/>
      <c r="D220" s="18" t="s">
        <v>33</v>
      </c>
      <c r="E220" s="9"/>
      <c r="F220" s="19">
        <f>SUM(F208:F219)</f>
        <v>0</v>
      </c>
      <c r="G220" s="19">
        <f t="shared" ref="G220:J220" si="73">SUM(G208:G219)</f>
        <v>0</v>
      </c>
      <c r="H220" s="19">
        <f t="shared" si="73"/>
        <v>0</v>
      </c>
      <c r="I220" s="19">
        <f t="shared" si="73"/>
        <v>0</v>
      </c>
      <c r="J220" s="19">
        <f t="shared" si="73"/>
        <v>0</v>
      </c>
      <c r="K220" s="25"/>
      <c r="L220" s="19">
        <f t="shared" ref="L220" si="74">SUM(L208:L219)</f>
        <v>0</v>
      </c>
    </row>
    <row r="221" spans="1:12" ht="15" thickBot="1" x14ac:dyDescent="0.3">
      <c r="A221" s="29">
        <f>A198</f>
        <v>2</v>
      </c>
      <c r="B221" s="30">
        <f>B198</f>
        <v>4</v>
      </c>
      <c r="C221" s="56" t="s">
        <v>4</v>
      </c>
      <c r="D221" s="57"/>
      <c r="E221" s="31"/>
      <c r="F221" s="32">
        <f>F207+F220</f>
        <v>500</v>
      </c>
      <c r="G221" s="32">
        <f t="shared" ref="G221" si="75">G207+G220</f>
        <v>21.7</v>
      </c>
      <c r="H221" s="32">
        <f t="shared" ref="H221" si="76">H207+H220</f>
        <v>21.729999999999997</v>
      </c>
      <c r="I221" s="32">
        <f t="shared" ref="I221" si="77">I207+I220</f>
        <v>73.099999999999994</v>
      </c>
      <c r="J221" s="32">
        <f t="shared" ref="J221:L221" si="78">J207+J220</f>
        <v>583.23</v>
      </c>
      <c r="K221" s="32"/>
      <c r="L221" s="32">
        <f t="shared" si="78"/>
        <v>81.81</v>
      </c>
    </row>
    <row r="222" spans="1:12" ht="14.4" x14ac:dyDescent="0.3">
      <c r="A222" s="20">
        <v>2</v>
      </c>
      <c r="B222" s="21">
        <v>5</v>
      </c>
      <c r="C222" s="22" t="s">
        <v>20</v>
      </c>
      <c r="D222" s="5" t="s">
        <v>28</v>
      </c>
      <c r="E222" s="39" t="s">
        <v>89</v>
      </c>
      <c r="F222" s="40">
        <v>160</v>
      </c>
      <c r="G222" s="40">
        <v>22.68</v>
      </c>
      <c r="H222" s="40">
        <v>8.9</v>
      </c>
      <c r="I222" s="40">
        <v>68.7</v>
      </c>
      <c r="J222" s="40">
        <v>445.76</v>
      </c>
      <c r="K222" s="41" t="s">
        <v>90</v>
      </c>
      <c r="L222" s="54">
        <v>62.06</v>
      </c>
    </row>
    <row r="223" spans="1:12" ht="14.4" x14ac:dyDescent="0.3">
      <c r="A223" s="23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52"/>
    </row>
    <row r="224" spans="1:12" ht="14.4" x14ac:dyDescent="0.3">
      <c r="A224" s="23"/>
      <c r="B224" s="15"/>
      <c r="C224" s="11"/>
      <c r="D224" s="7" t="s">
        <v>22</v>
      </c>
      <c r="E224" s="42" t="s">
        <v>43</v>
      </c>
      <c r="F224" s="43">
        <v>200</v>
      </c>
      <c r="G224" s="43">
        <v>0</v>
      </c>
      <c r="H224" s="43">
        <v>0</v>
      </c>
      <c r="I224" s="43">
        <v>10</v>
      </c>
      <c r="J224" s="43">
        <v>42</v>
      </c>
      <c r="K224" s="44" t="s">
        <v>51</v>
      </c>
      <c r="L224" s="52">
        <v>2</v>
      </c>
    </row>
    <row r="225" spans="1:12" ht="14.4" x14ac:dyDescent="0.3">
      <c r="A225" s="23"/>
      <c r="B225" s="15"/>
      <c r="C225" s="11"/>
      <c r="D225" s="7" t="s">
        <v>23</v>
      </c>
      <c r="E225" s="42" t="s">
        <v>45</v>
      </c>
      <c r="F225" s="43">
        <v>40</v>
      </c>
      <c r="G225" s="43">
        <v>3.04</v>
      </c>
      <c r="H225" s="43">
        <v>0.32</v>
      </c>
      <c r="I225" s="43">
        <v>19.68</v>
      </c>
      <c r="J225" s="43">
        <v>98.34</v>
      </c>
      <c r="K225" s="44"/>
      <c r="L225" s="55">
        <v>2.4</v>
      </c>
    </row>
    <row r="226" spans="1:12" ht="14.4" x14ac:dyDescent="0.3">
      <c r="A226" s="23"/>
      <c r="B226" s="15"/>
      <c r="C226" s="11"/>
      <c r="D226" s="7" t="s">
        <v>24</v>
      </c>
      <c r="E226" s="42" t="s">
        <v>53</v>
      </c>
      <c r="F226" s="43">
        <v>130</v>
      </c>
      <c r="G226" s="43">
        <v>0.4</v>
      </c>
      <c r="H226" s="43">
        <v>0.4</v>
      </c>
      <c r="I226" s="43">
        <v>9.8000000000000007</v>
      </c>
      <c r="J226" s="43">
        <v>47</v>
      </c>
      <c r="K226" s="44"/>
      <c r="L226" s="54">
        <v>15.35</v>
      </c>
    </row>
    <row r="227" spans="1:12" ht="14.4" x14ac:dyDescent="0.3">
      <c r="A227" s="23"/>
      <c r="B227" s="15"/>
      <c r="C227" s="11"/>
      <c r="D227" s="7"/>
      <c r="E227" s="42"/>
      <c r="F227" s="43"/>
      <c r="G227" s="43"/>
      <c r="H227" s="43"/>
      <c r="I227" s="43"/>
      <c r="J227" s="43"/>
      <c r="K227" s="44"/>
      <c r="L227" s="43"/>
    </row>
    <row r="228" spans="1:12" ht="14.4" x14ac:dyDescent="0.3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4.4" x14ac:dyDescent="0.3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4.4" x14ac:dyDescent="0.3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 x14ac:dyDescent="0.3">
      <c r="A231" s="24"/>
      <c r="B231" s="17"/>
      <c r="C231" s="8"/>
      <c r="D231" s="18" t="s">
        <v>33</v>
      </c>
      <c r="E231" s="9"/>
      <c r="F231" s="19">
        <f>SUM(F222:F230)</f>
        <v>530</v>
      </c>
      <c r="G231" s="19">
        <f t="shared" ref="G231:J231" si="79">SUM(G222:G230)</f>
        <v>26.119999999999997</v>
      </c>
      <c r="H231" s="19">
        <f t="shared" si="79"/>
        <v>9.620000000000001</v>
      </c>
      <c r="I231" s="19">
        <f t="shared" si="79"/>
        <v>108.17999999999999</v>
      </c>
      <c r="J231" s="19">
        <f t="shared" si="79"/>
        <v>633.1</v>
      </c>
      <c r="K231" s="25"/>
      <c r="L231" s="19">
        <v>81.81</v>
      </c>
    </row>
    <row r="232" spans="1:12" ht="14.4" x14ac:dyDescent="0.3">
      <c r="A232" s="26">
        <f>A222</f>
        <v>2</v>
      </c>
      <c r="B232" s="13">
        <f>B222</f>
        <v>5</v>
      </c>
      <c r="C232" s="10" t="s">
        <v>25</v>
      </c>
      <c r="D232" s="7" t="s">
        <v>26</v>
      </c>
      <c r="E232" s="42"/>
      <c r="F232" s="43"/>
      <c r="G232" s="43"/>
      <c r="H232" s="43"/>
      <c r="I232" s="43"/>
      <c r="J232" s="43"/>
      <c r="K232" s="44"/>
      <c r="L232" s="43"/>
    </row>
    <row r="233" spans="1:12" ht="14.4" x14ac:dyDescent="0.3">
      <c r="A233" s="23"/>
      <c r="B233" s="15"/>
      <c r="C233" s="11"/>
      <c r="D233" s="7" t="s">
        <v>27</v>
      </c>
      <c r="E233" s="42"/>
      <c r="F233" s="43"/>
      <c r="G233" s="43"/>
      <c r="H233" s="43"/>
      <c r="I233" s="43"/>
      <c r="J233" s="43"/>
      <c r="K233" s="44"/>
      <c r="L233" s="43"/>
    </row>
    <row r="234" spans="1:12" ht="14.4" x14ac:dyDescent="0.3">
      <c r="A234" s="23"/>
      <c r="B234" s="15"/>
      <c r="C234" s="11"/>
      <c r="D234" s="7" t="s">
        <v>28</v>
      </c>
      <c r="E234" s="42"/>
      <c r="F234" s="43"/>
      <c r="G234" s="43"/>
      <c r="H234" s="43"/>
      <c r="I234" s="43"/>
      <c r="J234" s="43"/>
      <c r="K234" s="44"/>
      <c r="L234" s="43"/>
    </row>
    <row r="235" spans="1:12" ht="14.4" x14ac:dyDescent="0.3">
      <c r="A235" s="23"/>
      <c r="B235" s="15"/>
      <c r="C235" s="11"/>
      <c r="D235" s="7" t="s">
        <v>29</v>
      </c>
      <c r="E235" s="42"/>
      <c r="F235" s="43"/>
      <c r="G235" s="43"/>
      <c r="H235" s="43"/>
      <c r="I235" s="43"/>
      <c r="J235" s="43"/>
      <c r="K235" s="44"/>
      <c r="L235" s="43"/>
    </row>
    <row r="236" spans="1:12" ht="14.4" x14ac:dyDescent="0.3">
      <c r="A236" s="23"/>
      <c r="B236" s="15"/>
      <c r="C236" s="11"/>
      <c r="D236" s="7" t="s">
        <v>30</v>
      </c>
      <c r="E236" s="42"/>
      <c r="F236" s="43"/>
      <c r="G236" s="43"/>
      <c r="H236" s="43"/>
      <c r="I236" s="43"/>
      <c r="J236" s="43"/>
      <c r="K236" s="44"/>
      <c r="L236" s="43"/>
    </row>
    <row r="237" spans="1:12" ht="14.4" x14ac:dyDescent="0.3">
      <c r="A237" s="23"/>
      <c r="B237" s="15"/>
      <c r="C237" s="11"/>
      <c r="D237" s="7" t="s">
        <v>31</v>
      </c>
      <c r="E237" s="42"/>
      <c r="F237" s="43"/>
      <c r="G237" s="43"/>
      <c r="H237" s="43"/>
      <c r="I237" s="43"/>
      <c r="J237" s="43"/>
      <c r="K237" s="44"/>
      <c r="L237" s="43"/>
    </row>
    <row r="238" spans="1:12" ht="14.4" x14ac:dyDescent="0.3">
      <c r="A238" s="23"/>
      <c r="B238" s="15"/>
      <c r="C238" s="11"/>
      <c r="D238" s="7" t="s">
        <v>32</v>
      </c>
      <c r="E238" s="42"/>
      <c r="F238" s="43"/>
      <c r="G238" s="43"/>
      <c r="H238" s="43"/>
      <c r="I238" s="43"/>
      <c r="J238" s="43"/>
      <c r="K238" s="44"/>
      <c r="L238" s="43"/>
    </row>
    <row r="239" spans="1:12" ht="14.4" x14ac:dyDescent="0.3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4.4" x14ac:dyDescent="0.3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4.4" x14ac:dyDescent="0.3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4.4" x14ac:dyDescent="0.3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4.4" x14ac:dyDescent="0.3">
      <c r="A243" s="24"/>
      <c r="B243" s="17"/>
      <c r="C243" s="8"/>
      <c r="D243" s="18" t="s">
        <v>33</v>
      </c>
      <c r="E243" s="9"/>
      <c r="F243" s="19">
        <f>SUM(F232:F242)</f>
        <v>0</v>
      </c>
      <c r="G243" s="19">
        <f t="shared" ref="G243:J243" si="80">SUM(G232:G242)</f>
        <v>0</v>
      </c>
      <c r="H243" s="19">
        <f t="shared" si="80"/>
        <v>0</v>
      </c>
      <c r="I243" s="19">
        <f t="shared" si="80"/>
        <v>0</v>
      </c>
      <c r="J243" s="19">
        <f t="shared" si="80"/>
        <v>0</v>
      </c>
      <c r="K243" s="25"/>
      <c r="L243" s="19">
        <f t="shared" ref="L243" si="81">SUM(L232:L242)</f>
        <v>0</v>
      </c>
    </row>
    <row r="244" spans="1:12" ht="15" thickBot="1" x14ac:dyDescent="0.3">
      <c r="A244" s="29">
        <f>A222</f>
        <v>2</v>
      </c>
      <c r="B244" s="30">
        <f>B222</f>
        <v>5</v>
      </c>
      <c r="C244" s="56" t="s">
        <v>4</v>
      </c>
      <c r="D244" s="57"/>
      <c r="E244" s="31"/>
      <c r="F244" s="32">
        <f>F231+F243</f>
        <v>530</v>
      </c>
      <c r="G244" s="32">
        <f t="shared" ref="G244" si="82">G231+G243</f>
        <v>26.119999999999997</v>
      </c>
      <c r="H244" s="32">
        <f t="shared" ref="H244" si="83">H231+H243</f>
        <v>9.620000000000001</v>
      </c>
      <c r="I244" s="32">
        <f t="shared" ref="I244" si="84">I231+I243</f>
        <v>108.17999999999999</v>
      </c>
      <c r="J244" s="32">
        <f t="shared" ref="J244:L244" si="85">J231+J243</f>
        <v>633.1</v>
      </c>
      <c r="K244" s="32"/>
      <c r="L244" s="32">
        <f t="shared" si="85"/>
        <v>81.81</v>
      </c>
    </row>
    <row r="245" spans="1:12" ht="15.75" customHeight="1" thickBot="1" x14ac:dyDescent="0.3">
      <c r="A245" s="29"/>
      <c r="B245" s="30"/>
      <c r="C245" s="56"/>
      <c r="D245" s="62"/>
      <c r="E245" s="31"/>
      <c r="F245" s="32"/>
      <c r="G245" s="32"/>
      <c r="H245" s="32"/>
      <c r="I245" s="32"/>
      <c r="J245" s="32"/>
      <c r="K245" s="32"/>
      <c r="L245" s="32"/>
    </row>
    <row r="246" spans="1:12" ht="15.75" customHeight="1" thickBot="1" x14ac:dyDescent="0.3">
      <c r="A246" s="33"/>
      <c r="B246" s="33"/>
      <c r="C246" s="56"/>
      <c r="D246" s="62"/>
      <c r="E246" s="31"/>
      <c r="F246" s="32"/>
      <c r="G246" s="32"/>
      <c r="H246" s="32"/>
      <c r="I246" s="32"/>
      <c r="J246" s="32"/>
      <c r="K246" s="32"/>
      <c r="L246" s="32"/>
    </row>
    <row r="247" spans="1:12" ht="15.75" customHeight="1" thickBot="1" x14ac:dyDescent="0.3">
      <c r="A247" s="29"/>
      <c r="B247" s="30"/>
      <c r="C247" s="56"/>
      <c r="D247" s="62"/>
      <c r="E247" s="31"/>
      <c r="F247" s="32"/>
      <c r="G247" s="32"/>
      <c r="H247" s="32"/>
      <c r="I247" s="32"/>
      <c r="J247" s="32"/>
      <c r="K247" s="32"/>
      <c r="L247" s="32"/>
    </row>
    <row r="248" spans="1:12" ht="15.75" customHeight="1" thickBot="1" x14ac:dyDescent="0.3">
      <c r="A248" s="29"/>
      <c r="B248" s="30"/>
      <c r="C248" s="56"/>
      <c r="D248" s="62"/>
      <c r="E248" s="31"/>
      <c r="F248" s="32"/>
      <c r="G248" s="32"/>
      <c r="H248" s="32"/>
      <c r="I248" s="32"/>
      <c r="J248" s="32"/>
      <c r="K248" s="32"/>
      <c r="L248" s="32"/>
    </row>
    <row r="249" spans="1:12" ht="15.75" customHeight="1" thickBot="1" x14ac:dyDescent="0.3">
      <c r="A249" s="29"/>
      <c r="B249" s="30"/>
      <c r="C249" s="56"/>
      <c r="D249" s="62"/>
      <c r="E249" s="31"/>
      <c r="F249" s="32"/>
      <c r="G249" s="32"/>
      <c r="H249" s="32"/>
      <c r="I249" s="32"/>
      <c r="J249" s="32"/>
      <c r="K249" s="32"/>
      <c r="L249" s="32"/>
    </row>
    <row r="250" spans="1:12" ht="15.75" customHeight="1" thickBot="1" x14ac:dyDescent="0.3">
      <c r="A250" s="29"/>
      <c r="B250" s="30"/>
      <c r="C250" s="56"/>
      <c r="D250" s="62"/>
      <c r="E250" s="31"/>
      <c r="F250" s="32"/>
      <c r="G250" s="32"/>
      <c r="H250" s="32"/>
      <c r="I250" s="32"/>
      <c r="J250" s="32"/>
      <c r="K250" s="32"/>
      <c r="L250" s="32"/>
    </row>
    <row r="251" spans="1:12" ht="15.75" customHeight="1" thickBot="1" x14ac:dyDescent="0.3">
      <c r="A251" s="33"/>
      <c r="B251" s="33"/>
      <c r="C251" s="56"/>
      <c r="D251" s="62"/>
      <c r="E251" s="31"/>
      <c r="F251" s="32"/>
      <c r="G251" s="32"/>
      <c r="H251" s="32"/>
      <c r="I251" s="32"/>
      <c r="J251" s="32"/>
      <c r="K251" s="32"/>
      <c r="L251" s="32"/>
    </row>
    <row r="252" spans="1:12" ht="15.75" customHeight="1" thickBot="1" x14ac:dyDescent="0.3">
      <c r="A252" s="29"/>
      <c r="B252" s="30"/>
      <c r="C252" s="56"/>
      <c r="D252" s="62"/>
      <c r="E252" s="31"/>
      <c r="F252" s="32"/>
      <c r="G252" s="32"/>
      <c r="H252" s="32"/>
      <c r="I252" s="32"/>
      <c r="J252" s="32"/>
      <c r="K252" s="32"/>
      <c r="L252" s="32"/>
    </row>
    <row r="253" spans="1:12" ht="15.75" customHeight="1" thickBot="1" x14ac:dyDescent="0.3">
      <c r="A253" s="29"/>
      <c r="B253" s="30"/>
      <c r="C253" s="56"/>
      <c r="D253" s="62"/>
      <c r="E253" s="31"/>
      <c r="F253" s="32"/>
      <c r="G253" s="32"/>
      <c r="H253" s="32"/>
      <c r="I253" s="32"/>
      <c r="J253" s="32"/>
      <c r="K253" s="32"/>
      <c r="L253" s="32"/>
    </row>
    <row r="254" spans="1:12" ht="15.75" customHeight="1" thickBot="1" x14ac:dyDescent="0.3">
      <c r="A254" s="29"/>
      <c r="B254" s="30"/>
      <c r="C254" s="56"/>
      <c r="D254" s="62"/>
      <c r="E254" s="31"/>
      <c r="F254" s="32"/>
      <c r="G254" s="32"/>
      <c r="H254" s="32"/>
      <c r="I254" s="32"/>
      <c r="J254" s="32"/>
      <c r="K254" s="32"/>
      <c r="L254" s="32"/>
    </row>
    <row r="255" spans="1:12" ht="13.8" thickBot="1" x14ac:dyDescent="0.3">
      <c r="A255" s="27"/>
      <c r="B255" s="28"/>
      <c r="C255" s="61" t="s">
        <v>5</v>
      </c>
      <c r="D255" s="61"/>
      <c r="E255" s="61"/>
      <c r="F255" s="34">
        <f>(F29+F53+F77+F100+F125+F149+F174+F197+F221+F244+F245+F246+F247+F248+F249+F250+F251+F252+F253+F254)/(IF(F29=0,0,1)+IF(F53=0,0,1)+IF(F77=0,0,1)+IF(F100=0,0,1)+IF(F125=0,0,1)+IF(F149=0,0,1)+IF(F174=0,0,1)+IF(F197=0,0,1)+IF(F221=0,0,1)+IF(F244=0,0,1)+IF(F245=0,0,1)+IF(F246=0,0,1)+IF(F247=0,0,1)+IF(F248=0,0,1)+IF(F249=0,0,1)+IF(F250=0,0,1)+IF(F251=0,0,1)+IF(F252=0,0,1)+IF(F253=0,0,1)+IF(F254=0,0,1))</f>
        <v>514</v>
      </c>
      <c r="G255" s="34">
        <f>(G29+G53+G77+G100+G125+G149+G174+G197+G221+G244+G245+G246+G247+G248+G249+G250+G251+G252+G253+G254)/(IF(G29=0,0,1)+IF(G53=0,0,1)+IF(G77=0,0,1)+IF(G100=0,0,1)+IF(G125=0,0,1)+IF(G149=0,0,1)+IF(G174=0,0,1)+IF(G197=0,0,1)+IF(G221=0,0,1)+IF(G244=0,0,1)+IF(G245=0,0,1)+IF(G246=0,0,1)+IF(G247=0,0,1)+IF(G248=0,0,1)+IF(G249=0,0,1)+IF(G250=0,0,1)+IF(G251=0,0,1)+IF(G252=0,0,1)+IF(G253=0,0,1)+IF(G254=0,0,1))</f>
        <v>19.323</v>
      </c>
      <c r="H255" s="34">
        <f>(H29+H53+H77+H100+H125+H149+H174+H197+H221+H244+H245+H246+H247+H248+H249+H250+H251+H252+H253+H254)/(IF(H29=0,0,1)+IF(H53=0,0,1)+IF(H77=0,0,1)+IF(H100=0,0,1)+IF(H125=0,0,1)+IF(H149=0,0,1)+IF(H174=0,0,1)+IF(H197=0,0,1)+IF(H221=0,0,1)+IF(H244=0,0,1)+IF(H245=0,0,1)+IF(H246=0,0,1)+IF(H247=0,0,1)+IF(H248=0,0,1)+IF(H249=0,0,1)+IF(H250=0,0,1)+IF(H251=0,0,1)+IF(H252=0,0,1)+IF(H253=0,0,1)+IF(H254=0,0,1))</f>
        <v>22.030999999999999</v>
      </c>
      <c r="I255" s="34">
        <f>(I29+I53+I77+I100+I125+I149+I174+I197+I221+I244+I245+I246+I247+I248+I249+I250+I251+I252+I253+I254)/(IF(I29=0,0,1)+IF(I53=0,0,1)+IF(I77=0,0,1)+IF(I100=0,0,1)+IF(I125=0,0,1)+IF(I149=0,0,1)+IF(I174=0,0,1)+IF(I197=0,0,1)+IF(I221=0,0,1)+IF(I244=0,0,1)+IF(I245=0,0,1)+IF(I246=0,0,1)+IF(I247=0,0,1)+IF(I248=0,0,1)+IF(I249=0,0,1)+IF(I250=0,0,1)+IF(I251=0,0,1)+IF(I252=0,0,1)+IF(I253=0,0,1)+IF(I254=0,0,1))</f>
        <v>92.509999999999991</v>
      </c>
      <c r="J255" s="34">
        <f>(J29+J53+J77+J100+J125+J149+J174+J197+J221+J244+J245+J246+J247+J248+J249+J250+J251+J252+J253+J254)/(IF(J29=0,0,1)+IF(J53=0,0,1)+IF(J77=0,0,1)+IF(J100=0,0,1)+IF(J125=0,0,1)+IF(J149=0,0,1)+IF(J174=0,0,1)+IF(J197=0,0,1)+IF(J221=0,0,1)+IF(J244=0,0,1)+IF(J245=0,0,1)+IF(J246=0,0,1)+IF(J247=0,0,1)+IF(J248=0,0,1)+IF(J249=0,0,1)+IF(J250=0,0,1)+IF(J251=0,0,1)+IF(J252=0,0,1)+IF(J253=0,0,1)+IF(J254=0,0,1))</f>
        <v>652.27200000000016</v>
      </c>
      <c r="K255" s="34" t="s">
        <v>39</v>
      </c>
      <c r="L255" s="34">
        <f>(L29+L53+L77+L100+L125+L149+L174+L197+L221+L244+L245+L246+L247+L248+L249+L250+L251+L252+L253+L254)/(IF(L29=0,0,1)+IF(L53=0,0,1)+IF(L77=0,0,1)+IF(L100=0,0,1)+IF(L125=0,0,1)+IF(L149=0,0,1)+IF(L174=0,0,1)+IF(L197=0,0,1)+IF(L221=0,0,1)+IF(L244=0,0,1)+IF(L245=0,0,1)+IF(L246=0,0,1)+IF(L247=0,0,1)+IF(L248=0,0,1)+IF(L249=0,0,1)+IF(L250=0,0,1)+IF(L251=0,0,1)+IF(L252=0,0,1)+IF(L253=0,0,1)+IF(L254=0,0,1))</f>
        <v>81.809999999999988</v>
      </c>
    </row>
  </sheetData>
  <mergeCells count="24">
    <mergeCell ref="C255:E255"/>
    <mergeCell ref="C244:D244"/>
    <mergeCell ref="C149:D149"/>
    <mergeCell ref="C174:D174"/>
    <mergeCell ref="C197:D197"/>
    <mergeCell ref="C221:D221"/>
    <mergeCell ref="C245:D245"/>
    <mergeCell ref="C246:D246"/>
    <mergeCell ref="C247:D247"/>
    <mergeCell ref="C248:D248"/>
    <mergeCell ref="C249:D249"/>
    <mergeCell ref="C250:D250"/>
    <mergeCell ref="C251:D251"/>
    <mergeCell ref="C252:D252"/>
    <mergeCell ref="C253:D253"/>
    <mergeCell ref="C254:D254"/>
    <mergeCell ref="C100:D100"/>
    <mergeCell ref="C125:D125"/>
    <mergeCell ref="C29:D29"/>
    <mergeCell ref="C1:E1"/>
    <mergeCell ref="H1:K1"/>
    <mergeCell ref="H2:K2"/>
    <mergeCell ref="C53:D53"/>
    <mergeCell ref="C77:D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2022-05-16T14:23:56Z</dcterms:created>
  <dcterms:modified xsi:type="dcterms:W3CDTF">2025-12-08T10:43:14Z</dcterms:modified>
</cp:coreProperties>
</file>